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2.xml" ContentType="application/vnd.openxmlformats-officedocument.themeOverrid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3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4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5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6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7.xml" ContentType="application/vnd.openxmlformats-officedocument.themeOverride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2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8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9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0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1.xml" ContentType="application/vnd.openxmlformats-officedocument.themeOverride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2.xml" ContentType="application/vnd.openxmlformats-officedocument.themeOverride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13.xml" ContentType="application/vnd.openxmlformats-officedocument.themeOverrid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14.xml" ContentType="application/vnd.openxmlformats-officedocument.themeOverride+xml"/>
  <Override PartName="/xl/drawings/drawing15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15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16.xml" ContentType="application/vnd.openxmlformats-officedocument.themeOverrid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17.xml" ContentType="application/vnd.openxmlformats-officedocument.themeOverrid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18.xml" ContentType="application/vnd.openxmlformats-officedocument.themeOverride+xml"/>
  <Override PartName="/xl/drawings/drawing16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19.xml" ContentType="application/vnd.openxmlformats-officedocument.themeOverride+xml"/>
  <Override PartName="/xl/drawings/drawing17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20.xml" ContentType="application/vnd.openxmlformats-officedocument.themeOverrid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21.xml" ContentType="application/vnd.openxmlformats-officedocument.themeOverrid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22.xml" ContentType="application/vnd.openxmlformats-officedocument.themeOverrid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23.xml" ContentType="application/vnd.openxmlformats-officedocument.themeOverride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-my.sharepoint.com/personal/richard_fitzgerald_southeastlep_com/Documents/Documents/Data/Web Pages/03 Apr/"/>
    </mc:Choice>
  </mc:AlternateContent>
  <xr:revisionPtr revIDLastSave="404" documentId="8_{5EE0273C-6E0E-4DB8-80DF-877A52A4150E}" xr6:coauthVersionLast="45" xr6:coauthVersionMax="45" xr10:uidLastSave="{378174A2-35AC-4656-9083-A6830652A6EF}"/>
  <bookViews>
    <workbookView xWindow="25080" yWindow="-120" windowWidth="29040" windowHeight="15840" tabRatio="756" xr2:uid="{6DFA28AF-5170-4826-9C41-D0990F09BC9E}"/>
  </bookViews>
  <sheets>
    <sheet name="Index" sheetId="19" r:id="rId1"/>
    <sheet name="CJRS L" sheetId="2" r:id="rId2"/>
    <sheet name="CJRS FA" sheetId="3" r:id="rId3"/>
    <sheet name="CJRS LA" sheetId="4" r:id="rId4"/>
    <sheet name="CJRS S" sheetId="5" r:id="rId5"/>
    <sheet name="SEIS L" sheetId="6" r:id="rId6"/>
    <sheet name="SEIS FA" sheetId="8" r:id="rId7"/>
    <sheet name="SEIS LA" sheetId="9" r:id="rId8"/>
    <sheet name="CC L" sheetId="10" r:id="rId9"/>
    <sheet name="CC FA" sheetId="11" r:id="rId10"/>
    <sheet name="CC LA" sheetId="12" r:id="rId11"/>
    <sheet name="Grants L" sheetId="13" r:id="rId12"/>
    <sheet name="Grants FA" sheetId="14" r:id="rId13"/>
    <sheet name="Grants LA" sheetId="15" r:id="rId14"/>
    <sheet name="Loans L" sheetId="16" r:id="rId15"/>
    <sheet name="Loans FA" sheetId="17" r:id="rId16"/>
    <sheet name="Loans WPC" sheetId="18" r:id="rId17"/>
    <sheet name="GH" sheetId="20" r:id="rId18"/>
  </sheets>
  <definedNames>
    <definedName name="_xlnm._FilterDatabase" localSheetId="4" hidden="1">'CJRS S'!$A$21:$G$34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13" l="1"/>
  <c r="H16" i="13"/>
  <c r="H15" i="13"/>
  <c r="H14" i="13"/>
  <c r="F68" i="18" l="1"/>
  <c r="F69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33" i="18"/>
  <c r="F34" i="18"/>
  <c r="D72" i="18"/>
  <c r="C72" i="18"/>
  <c r="F71" i="18"/>
  <c r="F70" i="18"/>
  <c r="F67" i="18"/>
  <c r="F66" i="18"/>
  <c r="F65" i="18"/>
  <c r="D59" i="18"/>
  <c r="C59" i="18"/>
  <c r="F42" i="18"/>
  <c r="D36" i="18"/>
  <c r="C36" i="18"/>
  <c r="F35" i="18"/>
  <c r="F32" i="18"/>
  <c r="F31" i="18"/>
  <c r="F30" i="18"/>
  <c r="F29" i="18"/>
  <c r="F28" i="18"/>
  <c r="F27" i="18"/>
  <c r="F26" i="18"/>
  <c r="F25" i="18"/>
  <c r="D16" i="18"/>
  <c r="C16" i="18"/>
  <c r="F15" i="18"/>
  <c r="F14" i="18"/>
  <c r="F13" i="18"/>
  <c r="F12" i="18"/>
  <c r="F11" i="18"/>
  <c r="C52" i="17"/>
  <c r="C51" i="17"/>
  <c r="C50" i="17"/>
  <c r="C49" i="17"/>
  <c r="F40" i="17"/>
  <c r="F39" i="17"/>
  <c r="F30" i="17"/>
  <c r="F29" i="17"/>
  <c r="F20" i="17"/>
  <c r="F19" i="17"/>
  <c r="F10" i="17"/>
  <c r="F9" i="17"/>
  <c r="F11" i="16"/>
  <c r="F10" i="16"/>
  <c r="F72" i="18" l="1"/>
  <c r="F59" i="18"/>
  <c r="F36" i="18"/>
  <c r="F16" i="18"/>
  <c r="G58" i="15" l="1"/>
  <c r="G59" i="15"/>
  <c r="G60" i="15"/>
  <c r="G61" i="15"/>
  <c r="G57" i="15"/>
  <c r="D62" i="15"/>
  <c r="E62" i="15"/>
  <c r="F62" i="15"/>
  <c r="C62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38" i="15"/>
  <c r="D51" i="15"/>
  <c r="E51" i="15"/>
  <c r="F51" i="15"/>
  <c r="C51" i="15"/>
  <c r="G24" i="15"/>
  <c r="G25" i="15"/>
  <c r="G26" i="15"/>
  <c r="G27" i="15"/>
  <c r="G28" i="15"/>
  <c r="G29" i="15"/>
  <c r="G30" i="15"/>
  <c r="G31" i="15"/>
  <c r="G23" i="15"/>
  <c r="D32" i="15"/>
  <c r="E32" i="15"/>
  <c r="F32" i="15"/>
  <c r="C32" i="15"/>
  <c r="G10" i="15"/>
  <c r="G11" i="15"/>
  <c r="G12" i="15"/>
  <c r="G13" i="15"/>
  <c r="G9" i="15"/>
  <c r="D14" i="15"/>
  <c r="E14" i="15"/>
  <c r="F14" i="15"/>
  <c r="C14" i="15"/>
  <c r="G62" i="15" l="1"/>
  <c r="G51" i="15"/>
  <c r="G32" i="15"/>
  <c r="G14" i="15"/>
  <c r="C35" i="14"/>
  <c r="C42" i="14" s="1"/>
  <c r="C27" i="14"/>
  <c r="C41" i="14" s="1"/>
  <c r="C19" i="14"/>
  <c r="C40" i="14" s="1"/>
  <c r="C11" i="14"/>
  <c r="C39" i="14" s="1"/>
  <c r="D63" i="12" l="1"/>
  <c r="C63" i="12"/>
  <c r="D52" i="12"/>
  <c r="C52" i="12"/>
  <c r="D33" i="12"/>
  <c r="C33" i="12"/>
  <c r="D15" i="12"/>
  <c r="C15" i="12"/>
  <c r="C42" i="8" l="1"/>
  <c r="C32" i="8"/>
  <c r="C22" i="8"/>
  <c r="C12" i="8"/>
  <c r="C12" i="6"/>
  <c r="G29" i="5" l="1"/>
  <c r="G30" i="5"/>
  <c r="G31" i="5"/>
  <c r="G32" i="5"/>
  <c r="G33" i="5"/>
  <c r="G34" i="5"/>
  <c r="G35" i="5"/>
  <c r="G36" i="5"/>
  <c r="G37" i="5"/>
  <c r="G38" i="5"/>
  <c r="G39" i="5"/>
  <c r="G40" i="5"/>
  <c r="G41" i="5"/>
</calcChain>
</file>

<file path=xl/sharedStrings.xml><?xml version="1.0" encoding="utf-8"?>
<sst xmlns="http://schemas.openxmlformats.org/spreadsheetml/2006/main" count="632" uniqueCount="204">
  <si>
    <t>Month</t>
  </si>
  <si>
    <t>SELEP residents - Furloughed jobs</t>
  </si>
  <si>
    <t>As percentage of eligible</t>
  </si>
  <si>
    <t>UK furlough rate</t>
  </si>
  <si>
    <t>East Sussex</t>
  </si>
  <si>
    <t>Essex</t>
  </si>
  <si>
    <t>Kent and Medway</t>
  </si>
  <si>
    <t>South Essex</t>
  </si>
  <si>
    <t>SELEP</t>
  </si>
  <si>
    <t>Rates - as percentage of eligible</t>
  </si>
  <si>
    <t>CJRS, Employees on furloughs by place of residence, at Month-end date</t>
  </si>
  <si>
    <t>Job Counts</t>
  </si>
  <si>
    <t>Eastbourne</t>
  </si>
  <si>
    <t>Hastings</t>
  </si>
  <si>
    <t>Lewes</t>
  </si>
  <si>
    <t>Rother</t>
  </si>
  <si>
    <t>Wealden</t>
  </si>
  <si>
    <t>Braintree</t>
  </si>
  <si>
    <t>Brentwood</t>
  </si>
  <si>
    <t>Chelmsford</t>
  </si>
  <si>
    <t>Colchester</t>
  </si>
  <si>
    <t>Epping Forest</t>
  </si>
  <si>
    <t>Harlow</t>
  </si>
  <si>
    <t>Maldon</t>
  </si>
  <si>
    <t>Tendring</t>
  </si>
  <si>
    <t>Uttlesford</t>
  </si>
  <si>
    <t>Ashford</t>
  </si>
  <si>
    <t>Canterbury</t>
  </si>
  <si>
    <t>Dartford</t>
  </si>
  <si>
    <t>Dover</t>
  </si>
  <si>
    <t>Gravesham</t>
  </si>
  <si>
    <t>Maidstone</t>
  </si>
  <si>
    <t>Sevenoaks</t>
  </si>
  <si>
    <t>Swale</t>
  </si>
  <si>
    <t>Thanet</t>
  </si>
  <si>
    <t>Tunbridge Wells</t>
  </si>
  <si>
    <t>Basildon</t>
  </si>
  <si>
    <t>Castle Point</t>
  </si>
  <si>
    <t>Rochford</t>
  </si>
  <si>
    <t>Local Authority</t>
  </si>
  <si>
    <t>Furlough Rate</t>
  </si>
  <si>
    <t>Southend</t>
  </si>
  <si>
    <t>Thurrock</t>
  </si>
  <si>
    <t>Medway</t>
  </si>
  <si>
    <t>Folkestone/Hythe</t>
  </si>
  <si>
    <t>Tonbridge/Malling</t>
  </si>
  <si>
    <t>CJRS, Employees on furloughs by place of residence, at February 2021 month-end</t>
  </si>
  <si>
    <t>Furloughed Jobs</t>
  </si>
  <si>
    <t>Other service activities</t>
  </si>
  <si>
    <t>Construction</t>
  </si>
  <si>
    <t>Transportation and storage</t>
  </si>
  <si>
    <t>Manufacturing</t>
  </si>
  <si>
    <t>ICT, Finance, Real estate</t>
  </si>
  <si>
    <t>Education</t>
  </si>
  <si>
    <t>Agriculture, Mining, Utilities</t>
  </si>
  <si>
    <t>Health and social work</t>
  </si>
  <si>
    <t>Kent &amp; Medway</t>
  </si>
  <si>
    <t>Accommodation and food</t>
  </si>
  <si>
    <t>Administrative and support</t>
  </si>
  <si>
    <t>Professional, scientific, technical</t>
  </si>
  <si>
    <t>Wholesale, Retail, Motor vehicles</t>
  </si>
  <si>
    <t>Arts, entertainment, recreation</t>
  </si>
  <si>
    <t>Rates are calculated as percentage of local jobs using ONS, BRES, 2019.</t>
  </si>
  <si>
    <t>Furlough rates</t>
  </si>
  <si>
    <t>Furlough job counts</t>
  </si>
  <si>
    <t>Grant 1</t>
  </si>
  <si>
    <t>Grant 2</t>
  </si>
  <si>
    <t>Grant 3</t>
  </si>
  <si>
    <t>Claims made</t>
  </si>
  <si>
    <t>Eligible self-employed</t>
  </si>
  <si>
    <t>Take-up rate</t>
  </si>
  <si>
    <t>Total value of claims £ mill.</t>
  </si>
  <si>
    <t>Total value claims to date £ mill.</t>
  </si>
  <si>
    <t>Self-Employment Income Support Scheme, Claims made</t>
  </si>
  <si>
    <t>HMRC, Self-employment income support scheme statistics, February 2021</t>
  </si>
  <si>
    <t>May-20</t>
  </si>
  <si>
    <t>Jul-20</t>
  </si>
  <si>
    <t>Oct-20</t>
  </si>
  <si>
    <t>Self-Employment Income Support Scheme, Claims made: Grant 3</t>
  </si>
  <si>
    <t>Total Value
 £ mill.</t>
  </si>
  <si>
    <t>Average Value £</t>
  </si>
  <si>
    <t>Average value of claims £</t>
  </si>
  <si>
    <t>Claims 
Made</t>
  </si>
  <si>
    <t>Take-up 
Rate</t>
  </si>
  <si>
    <t>Total:</t>
  </si>
  <si>
    <t>Folkestone and Hythe</t>
  </si>
  <si>
    <t>Tonbridge and Malling</t>
  </si>
  <si>
    <t>Date</t>
  </si>
  <si>
    <t>SELEP 
Count</t>
  </si>
  <si>
    <t>UK</t>
  </si>
  <si>
    <t>Claimant Count, as proportion of resident population aged 16 to 64</t>
  </si>
  <si>
    <t>The Claimant Count does not meet the internationally agreed definition of unemployment specified by the International Labour Organisation (ILO).</t>
  </si>
  <si>
    <t>Enhancements to Universal Credit as part of the UK government's response to the coronavirus mean that an increasing number of people became eligible for unemployment-related benefit support, although still employed.</t>
  </si>
  <si>
    <t>As proportion of resident population aged 16 to 64</t>
  </si>
  <si>
    <t>Claimant Counts</t>
  </si>
  <si>
    <t>SBGF/RHLGF</t>
  </si>
  <si>
    <t>LADGF</t>
  </si>
  <si>
    <t>LRSG</t>
  </si>
  <si>
    <t>ARG</t>
  </si>
  <si>
    <t>Value of grants paid (£ mill.)</t>
  </si>
  <si>
    <t>Number of grants paid</t>
  </si>
  <si>
    <t>Average value of grants (£)</t>
  </si>
  <si>
    <t>Local authority coronavirus grants funding</t>
  </si>
  <si>
    <t>SBGF - Small Business Grants Fund</t>
  </si>
  <si>
    <t>RHLGF - Retail, Hospitality and Leisure Business Grants Fund</t>
  </si>
  <si>
    <t>LADGF - Local Authority Discretionary Grants Fund</t>
  </si>
  <si>
    <t>LRSG - Local Restrictions Support Grant</t>
  </si>
  <si>
    <t>ARG - Additional Restrictions Support Grant</t>
  </si>
  <si>
    <t>Total value of grants paid, to date (£ mill.)</t>
  </si>
  <si>
    <t>£ mill.</t>
  </si>
  <si>
    <t>Total value of grants paid, to date</t>
  </si>
  <si>
    <t>Local authority coronavirus grants funding - value paid (£ mill)</t>
  </si>
  <si>
    <t>Total Paid</t>
  </si>
  <si>
    <t>CBILS</t>
  </si>
  <si>
    <t>BBLS</t>
  </si>
  <si>
    <t>Value of loans paid (£ mill.)</t>
  </si>
  <si>
    <t>CBILS - Coronavirus Business Interruption Loan Scheme</t>
  </si>
  <si>
    <t>Number of loans paid</t>
  </si>
  <si>
    <t>Average value of loans (£)</t>
  </si>
  <si>
    <t>Total</t>
  </si>
  <si>
    <t>Bexhill and Battle</t>
  </si>
  <si>
    <t>Hastings and Rye</t>
  </si>
  <si>
    <t>Brentwood and Ongar</t>
  </si>
  <si>
    <t>Clacton</t>
  </si>
  <si>
    <t>Harwich and North Essex</t>
  </si>
  <si>
    <t>Saffron Walden</t>
  </si>
  <si>
    <t>Witham</t>
  </si>
  <si>
    <t>Chatham and Aylesford</t>
  </si>
  <si>
    <t>Faversham and Mid Kent</t>
  </si>
  <si>
    <t>Gillingham and Rainham</t>
  </si>
  <si>
    <t>Maidstone and The Weald</t>
  </si>
  <si>
    <t>North Thanet</t>
  </si>
  <si>
    <t>Rochester and Strood</t>
  </si>
  <si>
    <t>Sittingbourne and Sheppey</t>
  </si>
  <si>
    <t>South Thanet</t>
  </si>
  <si>
    <t>Basildon and Billericay</t>
  </si>
  <si>
    <t>Rayleigh and Wickford</t>
  </si>
  <si>
    <t>Rochford and Southend East</t>
  </si>
  <si>
    <t>South Basildon and East Thurrock</t>
  </si>
  <si>
    <t>Southend West</t>
  </si>
  <si>
    <t>HM Treasury coronavirus business loan scheme statistics</t>
  </si>
  <si>
    <t>BBLS - Bounce Back Loan Scheme</t>
  </si>
  <si>
    <t>British Business Bank, constituency-level breakdown of lending under CBILS and BBLS, 11 January 2021</t>
  </si>
  <si>
    <t>Businesses receiving loan (%age)</t>
  </si>
  <si>
    <t>Summary of loans paid</t>
  </si>
  <si>
    <t>Total value of loans paid, to date</t>
  </si>
  <si>
    <t>Content</t>
  </si>
  <si>
    <t>CJRS S</t>
  </si>
  <si>
    <t>Produced by:</t>
  </si>
  <si>
    <t>Contact:</t>
  </si>
  <si>
    <t>richard.fitzgerald@southeastlep.com</t>
  </si>
  <si>
    <t>CJRS L</t>
  </si>
  <si>
    <t>CJRS FA</t>
  </si>
  <si>
    <t>CJRS LA</t>
  </si>
  <si>
    <t>Coronavirus Job Retention Scheme - SELEP</t>
  </si>
  <si>
    <t>Coronavirus Job Rentention Scheme - Federated Areas</t>
  </si>
  <si>
    <t>Coronavirus Job Retention Scheme - Local Authority</t>
  </si>
  <si>
    <t>Coronavirus Job Rentention Scheme - Sector analysis</t>
  </si>
  <si>
    <t>SEIS L</t>
  </si>
  <si>
    <t>SEIS FA</t>
  </si>
  <si>
    <t>SEIS LA</t>
  </si>
  <si>
    <t>CC L</t>
  </si>
  <si>
    <t>CC FA</t>
  </si>
  <si>
    <t>CC LA</t>
  </si>
  <si>
    <t>Grants FA</t>
  </si>
  <si>
    <t>Grants L</t>
  </si>
  <si>
    <t>Grants LA</t>
  </si>
  <si>
    <t>Claimant Count - SELEP</t>
  </si>
  <si>
    <t>Claimant Count - Federated Areas</t>
  </si>
  <si>
    <t>Claimant Count - Local Authority</t>
  </si>
  <si>
    <t>Coronavirus Business Grants - Federated Areas</t>
  </si>
  <si>
    <t>Coronavirus Business Grants - SELEP</t>
  </si>
  <si>
    <t>Coronavirus Business Grants - Local Authority</t>
  </si>
  <si>
    <t>Loans L</t>
  </si>
  <si>
    <t>Loans FA</t>
  </si>
  <si>
    <t>Loans WPC</t>
  </si>
  <si>
    <t>Coronavirus Business Loans - SELEP</t>
  </si>
  <si>
    <t>Coronavirus Business Loans - Federated Areas</t>
  </si>
  <si>
    <t>Coronavirus Business Loans - Local Authority</t>
  </si>
  <si>
    <t>This file provides a range of key statistics, focussing on government support to businesses and the self-employed as a result of coronavirus.</t>
  </si>
  <si>
    <t>SELEP Growth Hub Enquiries</t>
  </si>
  <si>
    <t>All Enquiries</t>
  </si>
  <si>
    <t>Unique Businesses</t>
  </si>
  <si>
    <t>Figures are combined from B.E.S.T Growth Hub, Business East Sussex Growth Hub, and Kent &amp; Medway Growth Hub.</t>
  </si>
  <si>
    <t>G H</t>
  </si>
  <si>
    <t>SELEP Growth Hub Business Enquiries</t>
  </si>
  <si>
    <t>Monthly Coronavirus Business Impacts and Support - SELEP area by Federated Area and Local Authority</t>
  </si>
  <si>
    <t>Self Employment Income Support - SELEP</t>
  </si>
  <si>
    <t>Self Employment Income Support - Federated Areas</t>
  </si>
  <si>
    <t>Self Employment Income Support - Local Authority</t>
  </si>
  <si>
    <t>Source: NOMIS, Claimant Count, Updated 20/04/21</t>
  </si>
  <si>
    <t>Count 
Mar-20</t>
  </si>
  <si>
    <t>Count 
Mar-21</t>
  </si>
  <si>
    <t>The data includes the number of grants paid by a local authority which is not necessarily the number of businesses paid.</t>
  </si>
  <si>
    <t>Return to Index</t>
  </si>
  <si>
    <t xml:space="preserve">TAB </t>
  </si>
  <si>
    <t>HMRC, Coronavirus Job Retention Scheme statistics: May 2021</t>
  </si>
  <si>
    <t>CJRS, Employees on furloughs by place of residence, at March 2021 month-end</t>
  </si>
  <si>
    <t>BEIS, Coronavirus grant funding: local authority payments to small and medium businesses, 5 May 2021</t>
  </si>
  <si>
    <t>Value of grants allocated (£ mill.)</t>
  </si>
  <si>
    <t>TOTAL</t>
  </si>
  <si>
    <t>RESTART</t>
  </si>
  <si>
    <t>RETART - Restart grants</t>
  </si>
  <si>
    <t>SELEP, 13 May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</si>
</sst>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_ ;\-#,##0.0\ "/>
    <numFmt numFmtId="166" formatCode="#,##0.0"/>
    <numFmt numFmtId="167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Helv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4" fillId="0" borderId="0"/>
    <xf numFmtId="0" fontId="10" fillId="0" borderId="0" applyNumberForma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17" fontId="0" fillId="0" borderId="0" xfId="0" applyNumberFormat="1"/>
    <xf numFmtId="164" fontId="0" fillId="0" borderId="0" xfId="0" applyNumberFormat="1"/>
    <xf numFmtId="17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 indent="1"/>
    </xf>
    <xf numFmtId="164" fontId="0" fillId="0" borderId="1" xfId="0" applyNumberForma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indent="1"/>
    </xf>
    <xf numFmtId="164" fontId="1" fillId="0" borderId="1" xfId="0" applyNumberFormat="1" applyFont="1" applyBorder="1" applyAlignment="1">
      <alignment horizontal="right" vertical="center" indent="1"/>
    </xf>
    <xf numFmtId="3" fontId="1" fillId="0" borderId="0" xfId="0" applyNumberFormat="1" applyFont="1" applyBorder="1" applyAlignment="1">
      <alignment horizontal="right" vertical="center" indent="1"/>
    </xf>
    <xf numFmtId="17" fontId="1" fillId="0" borderId="0" xfId="0" applyNumberFormat="1" applyFont="1" applyBorder="1" applyAlignment="1">
      <alignment horizontal="center" vertical="center"/>
    </xf>
    <xf numFmtId="17" fontId="0" fillId="0" borderId="1" xfId="0" applyNumberFormat="1" applyBorder="1" applyAlignment="1">
      <alignment horizontal="left" vertical="center" indent="1"/>
    </xf>
    <xf numFmtId="3" fontId="5" fillId="0" borderId="0" xfId="1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164" fontId="0" fillId="0" borderId="0" xfId="0" applyNumberFormat="1" applyBorder="1" applyAlignment="1">
      <alignment horizontal="right" vertical="center" inden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37" fontId="0" fillId="0" borderId="0" xfId="0" applyNumberFormat="1"/>
    <xf numFmtId="165" fontId="0" fillId="0" borderId="0" xfId="1" applyNumberFormat="1" applyFont="1"/>
    <xf numFmtId="37" fontId="0" fillId="0" borderId="0" xfId="1" applyFont="1"/>
    <xf numFmtId="9" fontId="0" fillId="0" borderId="0" xfId="0" applyNumberFormat="1"/>
    <xf numFmtId="0" fontId="0" fillId="0" borderId="1" xfId="0" applyBorder="1" applyAlignment="1">
      <alignment horizontal="right" vertical="center" indent="1"/>
    </xf>
    <xf numFmtId="165" fontId="0" fillId="0" borderId="1" xfId="1" applyNumberFormat="1" applyFont="1" applyBorder="1" applyAlignment="1">
      <alignment horizontal="right" vertical="center" indent="1"/>
    </xf>
    <xf numFmtId="9" fontId="0" fillId="0" borderId="1" xfId="0" applyNumberFormat="1" applyBorder="1" applyAlignment="1">
      <alignment horizontal="right" vertical="center" indent="1"/>
    </xf>
    <xf numFmtId="0" fontId="1" fillId="0" borderId="1" xfId="0" applyFont="1" applyBorder="1" applyAlignment="1">
      <alignment horizontal="left" vertical="center" indent="1"/>
    </xf>
    <xf numFmtId="166" fontId="0" fillId="0" borderId="0" xfId="0" applyNumberFormat="1"/>
    <xf numFmtId="0" fontId="1" fillId="0" borderId="0" xfId="0" applyFont="1" applyFill="1" applyBorder="1" applyAlignment="1">
      <alignment horizontal="left" vertical="center" indent="1"/>
    </xf>
    <xf numFmtId="166" fontId="1" fillId="0" borderId="0" xfId="0" applyNumberFormat="1" applyFont="1"/>
    <xf numFmtId="0" fontId="6" fillId="0" borderId="0" xfId="0" applyFont="1"/>
    <xf numFmtId="9" fontId="0" fillId="0" borderId="0" xfId="0" applyNumberFormat="1" applyBorder="1" applyAlignment="1">
      <alignment horizontal="right" vertical="center" indent="1"/>
    </xf>
    <xf numFmtId="17" fontId="1" fillId="0" borderId="1" xfId="0" quotePrefix="1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right" vertical="center" indent="1"/>
    </xf>
    <xf numFmtId="0" fontId="1" fillId="0" borderId="1" xfId="0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right" vertical="center" indent="1"/>
    </xf>
    <xf numFmtId="9" fontId="1" fillId="0" borderId="1" xfId="0" applyNumberFormat="1" applyFont="1" applyBorder="1" applyAlignment="1">
      <alignment horizontal="right" vertical="center" indent="1"/>
    </xf>
    <xf numFmtId="3" fontId="0" fillId="0" borderId="0" xfId="0" applyNumberFormat="1" applyBorder="1" applyAlignment="1">
      <alignment horizontal="right" vertical="center" indent="1"/>
    </xf>
    <xf numFmtId="166" fontId="0" fillId="0" borderId="0" xfId="0" applyNumberFormat="1" applyBorder="1" applyAlignment="1">
      <alignment horizontal="right" vertical="center" indent="1"/>
    </xf>
    <xf numFmtId="0" fontId="0" fillId="0" borderId="0" xfId="0" applyFont="1"/>
    <xf numFmtId="17" fontId="0" fillId="0" borderId="0" xfId="0" applyNumberFormat="1" applyFont="1"/>
    <xf numFmtId="17" fontId="0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 indent="1"/>
    </xf>
    <xf numFmtId="164" fontId="0" fillId="0" borderId="1" xfId="0" applyNumberFormat="1" applyFont="1" applyBorder="1" applyAlignment="1">
      <alignment horizontal="right" vertical="center" indent="1"/>
    </xf>
    <xf numFmtId="0" fontId="7" fillId="0" borderId="0" xfId="0" applyFont="1"/>
    <xf numFmtId="0" fontId="8" fillId="0" borderId="0" xfId="0" applyFont="1"/>
    <xf numFmtId="3" fontId="0" fillId="0" borderId="1" xfId="0" applyNumberFormat="1" applyFon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 wrapText="1"/>
    </xf>
    <xf numFmtId="166" fontId="9" fillId="0" borderId="0" xfId="0" applyNumberFormat="1" applyFont="1" applyAlignment="1">
      <alignment horizontal="right" vertical="top"/>
    </xf>
    <xf numFmtId="0" fontId="0" fillId="0" borderId="0" xfId="0" applyBorder="1"/>
    <xf numFmtId="166" fontId="0" fillId="0" borderId="0" xfId="0" applyNumberFormat="1" applyBorder="1"/>
    <xf numFmtId="0" fontId="0" fillId="0" borderId="1" xfId="0" applyFont="1" applyBorder="1" applyAlignment="1">
      <alignment horizontal="left" vertical="center" indent="1"/>
    </xf>
    <xf numFmtId="166" fontId="1" fillId="0" borderId="1" xfId="0" applyNumberFormat="1" applyFont="1" applyBorder="1" applyAlignment="1">
      <alignment horizontal="center" vertical="center"/>
    </xf>
    <xf numFmtId="166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167" fontId="0" fillId="0" borderId="1" xfId="0" applyNumberFormat="1" applyBorder="1" applyAlignment="1">
      <alignment horizontal="right" vertical="center" indent="1"/>
    </xf>
    <xf numFmtId="167" fontId="1" fillId="0" borderId="1" xfId="0" applyNumberFormat="1" applyFont="1" applyBorder="1" applyAlignment="1">
      <alignment horizontal="right" vertical="center" inden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0" fillId="0" borderId="0" xfId="2" applyAlignment="1">
      <alignment horizontal="center" vertical="center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Fill="1" applyBorder="1" applyAlignment="1">
      <alignment horizontal="left" vertical="center" indent="1"/>
    </xf>
    <xf numFmtId="166" fontId="8" fillId="0" borderId="0" xfId="0" applyNumberFormat="1" applyFont="1"/>
    <xf numFmtId="0" fontId="10" fillId="0" borderId="0" xfId="2"/>
  </cellXfs>
  <cellStyles count="3">
    <cellStyle name="Hyperlink" xfId="2" builtinId="8"/>
    <cellStyle name="Normal" xfId="0" builtinId="0"/>
    <cellStyle name="Normal_01IRS0314" xfId="1" xr:uid="{AAC6AB30-7CDE-4C37-961D-B052E6B27D64}"/>
  </cellStyles>
  <dxfs count="0"/>
  <tableStyles count="0" defaultTableStyle="TableStyleMedium2" defaultPivotStyle="PivotStyleLight16"/>
  <colors>
    <mruColors>
      <color rgb="FF984EA3"/>
      <color rgb="FFFF7F00"/>
      <color rgb="FF4DAF4A"/>
      <color rgb="FF377EB8"/>
      <color rgb="FFE41A1C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2.xml"/><Relationship Id="rId1" Type="http://schemas.microsoft.com/office/2011/relationships/chartStyle" Target="style12.xml"/><Relationship Id="rId4" Type="http://schemas.openxmlformats.org/officeDocument/2006/relationships/chartUserShapes" Target="../drawings/drawing8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Coronavirus Job</a:t>
            </a:r>
            <a:r>
              <a:rPr lang="en-GB" b="1" baseline="0">
                <a:solidFill>
                  <a:schemeClr val="tx1"/>
                </a:solidFill>
              </a:rPr>
              <a:t> Retention Scheme - </a:t>
            </a:r>
            <a:r>
              <a:rPr lang="en-GB" b="1">
                <a:solidFill>
                  <a:schemeClr val="tx1"/>
                </a:solidFill>
              </a:rPr>
              <a:t>SELEP </a:t>
            </a:r>
          </a:p>
          <a:p>
            <a:pPr>
              <a:defRPr/>
            </a:pPr>
            <a:r>
              <a:rPr lang="en-GB" sz="1200" i="1">
                <a:solidFill>
                  <a:schemeClr val="tx1"/>
                </a:solidFill>
              </a:rPr>
              <a:t>Month-end</a:t>
            </a:r>
            <a:r>
              <a:rPr lang="en-GB" sz="1200" i="1" baseline="0">
                <a:solidFill>
                  <a:schemeClr val="tx1"/>
                </a:solidFill>
              </a:rPr>
              <a:t> count of</a:t>
            </a:r>
            <a:r>
              <a:rPr lang="en-GB" sz="1200" i="1">
                <a:solidFill>
                  <a:schemeClr val="tx1"/>
                </a:solidFill>
              </a:rPr>
              <a:t> Furloughs -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29741041067224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L'!$C$5</c:f>
              <c:strCache>
                <c:ptCount val="1"/>
                <c:pt idx="0">
                  <c:v>SELEP residents - Furloughed jobs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'CJRS L'!$B$6:$B$16</c:f>
              <c:numCache>
                <c:formatCode>mmm\-yy</c:formatCode>
                <c:ptCount val="11"/>
                <c:pt idx="0">
                  <c:v>43952</c:v>
                </c:pt>
                <c:pt idx="1">
                  <c:v>43983</c:v>
                </c:pt>
                <c:pt idx="2">
                  <c:v>44013</c:v>
                </c:pt>
                <c:pt idx="3">
                  <c:v>44044</c:v>
                </c:pt>
                <c:pt idx="4">
                  <c:v>44075</c:v>
                </c:pt>
                <c:pt idx="5">
                  <c:v>44105</c:v>
                </c:pt>
                <c:pt idx="6">
                  <c:v>44136</c:v>
                </c:pt>
                <c:pt idx="7">
                  <c:v>44166</c:v>
                </c:pt>
                <c:pt idx="8">
                  <c:v>44197</c:v>
                </c:pt>
                <c:pt idx="9">
                  <c:v>44228</c:v>
                </c:pt>
                <c:pt idx="10">
                  <c:v>44256</c:v>
                </c:pt>
              </c:numCache>
            </c:numRef>
          </c:cat>
          <c:val>
            <c:numRef>
              <c:f>'CJRS L'!$C$6:$C$16</c:f>
              <c:numCache>
                <c:formatCode>#,##0</c:formatCode>
                <c:ptCount val="11"/>
                <c:pt idx="0">
                  <c:v>476800</c:v>
                </c:pt>
                <c:pt idx="1">
                  <c:v>382000</c:v>
                </c:pt>
                <c:pt idx="2">
                  <c:v>299500</c:v>
                </c:pt>
                <c:pt idx="3">
                  <c:v>217700</c:v>
                </c:pt>
                <c:pt idx="4">
                  <c:v>164100</c:v>
                </c:pt>
                <c:pt idx="5">
                  <c:v>133100</c:v>
                </c:pt>
                <c:pt idx="6">
                  <c:v>235300</c:v>
                </c:pt>
                <c:pt idx="7">
                  <c:v>249000</c:v>
                </c:pt>
                <c:pt idx="8">
                  <c:v>292200</c:v>
                </c:pt>
                <c:pt idx="9">
                  <c:v>285300</c:v>
                </c:pt>
                <c:pt idx="10">
                  <c:v>252600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11595634920635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S'!$F$6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S'!$F$7:$F$19</c:f>
              <c:numCache>
                <c:formatCode>0.0%</c:formatCode>
                <c:ptCount val="13"/>
                <c:pt idx="0">
                  <c:v>0.53125</c:v>
                </c:pt>
                <c:pt idx="1">
                  <c:v>0.48888888888888887</c:v>
                </c:pt>
                <c:pt idx="2">
                  <c:v>0.52121212121212124</c:v>
                </c:pt>
                <c:pt idx="3">
                  <c:v>0.22040404040404041</c:v>
                </c:pt>
                <c:pt idx="4">
                  <c:v>0.20470588235294118</c:v>
                </c:pt>
                <c:pt idx="5">
                  <c:v>0.2191549295774648</c:v>
                </c:pt>
                <c:pt idx="6">
                  <c:v>0.1376</c:v>
                </c:pt>
                <c:pt idx="7">
                  <c:v>0.18666666666666668</c:v>
                </c:pt>
                <c:pt idx="8">
                  <c:v>0.13190476190476191</c:v>
                </c:pt>
                <c:pt idx="9">
                  <c:v>0.13425414364640884</c:v>
                </c:pt>
                <c:pt idx="10">
                  <c:v>6.2040816326530614E-2</c:v>
                </c:pt>
                <c:pt idx="11">
                  <c:v>0.13996316758747698</c:v>
                </c:pt>
                <c:pt idx="12">
                  <c:v>5.674418604651163E-2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E-4A30-9C30-CB5FFCDB5C15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0.53289124668435017</c:v>
                </c:pt>
                <c:pt idx="1">
                  <c:v>0.47388329979879273</c:v>
                </c:pt>
                <c:pt idx="2">
                  <c:v>0.42653061224489797</c:v>
                </c:pt>
                <c:pt idx="3">
                  <c:v>0.21189285714285713</c:v>
                </c:pt>
                <c:pt idx="4">
                  <c:v>0.18255813953488373</c:v>
                </c:pt>
                <c:pt idx="5">
                  <c:v>0.16897777777777778</c:v>
                </c:pt>
                <c:pt idx="6">
                  <c:v>0.15197674418604651</c:v>
                </c:pt>
                <c:pt idx="7">
                  <c:v>0.14731481481481482</c:v>
                </c:pt>
                <c:pt idx="8">
                  <c:v>0.14016597510373444</c:v>
                </c:pt>
                <c:pt idx="9">
                  <c:v>0.11504073992512662</c:v>
                </c:pt>
                <c:pt idx="10">
                  <c:v>8.4358974358974353E-2</c:v>
                </c:pt>
                <c:pt idx="11">
                  <c:v>7.0147679324894519E-2</c:v>
                </c:pt>
                <c:pt idx="12">
                  <c:v>5.0767519466073413E-2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E-4A30-9C30-CB5FFCDB5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6000000000000000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Self-Employment Income Support Scheme - SELEP</a:t>
            </a:r>
          </a:p>
          <a:p>
            <a:pPr>
              <a:defRPr/>
            </a:pPr>
            <a:r>
              <a:rPr lang="en-GB" sz="1200" i="1"/>
              <a:t>Claims</a:t>
            </a:r>
            <a:r>
              <a:rPr lang="en-GB" sz="1200" i="1" baseline="0"/>
              <a:t> made in thousands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'SEIS L'!$B$7</c:f>
              <c:strCache>
                <c:ptCount val="1"/>
                <c:pt idx="0">
                  <c:v>Claims made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L'!$C$5:$E$5</c:f>
              <c:strCache>
                <c:ptCount val="3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</c:strCache>
            </c:strRef>
          </c:cat>
          <c:val>
            <c:numRef>
              <c:f>'SEIS L'!$C$7:$E$7</c:f>
              <c:numCache>
                <c:formatCode>#,##0</c:formatCode>
                <c:ptCount val="3"/>
                <c:pt idx="0">
                  <c:v>194500</c:v>
                </c:pt>
                <c:pt idx="1">
                  <c:v>174800</c:v>
                </c:pt>
                <c:pt idx="2">
                  <c:v>164800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majorUnit val="25000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take-up rates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1904761904762"/>
          <c:y val="0.1653688492063492"/>
          <c:w val="0.69832301587301582"/>
          <c:h val="0.78049722222222218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'SEIS FA'!$B$5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FA'!$C$5:$E$5</c:f>
              <c:strCache>
                <c:ptCount val="3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</c:strCache>
            </c:strRef>
          </c:cat>
          <c:val>
            <c:numRef>
              <c:f>'SEIS FA'!$C$10:$E$10</c:f>
              <c:numCache>
                <c:formatCode>0%</c:formatCode>
                <c:ptCount val="3"/>
                <c:pt idx="0">
                  <c:v>0.75</c:v>
                </c:pt>
                <c:pt idx="1">
                  <c:v>0.67</c:v>
                </c:pt>
                <c:pt idx="2">
                  <c:v>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'SEIS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FA'!$C$5:$E$5</c:f>
              <c:strCache>
                <c:ptCount val="3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</c:strCache>
            </c:strRef>
          </c:cat>
          <c:val>
            <c:numRef>
              <c:f>'SEIS FA'!$C$20:$E$20</c:f>
              <c:numCache>
                <c:formatCode>0%</c:formatCode>
                <c:ptCount val="3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'SEIS FA'!$B$25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FA'!$C$5:$E$5</c:f>
              <c:strCache>
                <c:ptCount val="3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</c:strCache>
            </c:strRef>
          </c:cat>
          <c:val>
            <c:numRef>
              <c:f>'SEIS FA'!$C$30:$E$30</c:f>
              <c:numCache>
                <c:formatCode>0%</c:formatCode>
                <c:ptCount val="3"/>
                <c:pt idx="0">
                  <c:v>0.76</c:v>
                </c:pt>
                <c:pt idx="1">
                  <c:v>0.69</c:v>
                </c:pt>
                <c:pt idx="2">
                  <c:v>0.64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'SEIS FA'!$B$35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FA'!$C$5:$E$5</c:f>
              <c:strCache>
                <c:ptCount val="3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</c:strCache>
            </c:strRef>
          </c:cat>
          <c:val>
            <c:numRef>
              <c:f>'SEIS FA'!$C$40:$E$40</c:f>
              <c:numCache>
                <c:formatCode>0%</c:formatCode>
                <c:ptCount val="3"/>
                <c:pt idx="0">
                  <c:v>0.79</c:v>
                </c:pt>
                <c:pt idx="1">
                  <c:v>0.73</c:v>
                </c:pt>
                <c:pt idx="2">
                  <c:v>0.69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'SEIS L'!$B$5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'SEIS L'!$C$10:$E$10</c:f>
              <c:numCache>
                <c:formatCode>0%</c:formatCode>
                <c:ptCount val="3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F-439A-8CF6-409BD0621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322202380952386"/>
          <c:y val="0.4288831349206349"/>
          <c:w val="0.23669861111111112"/>
          <c:h val="0.24320932539682535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3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'SEIS LA'!$F$8:$F$12</c:f>
              <c:numCache>
                <c:formatCode>0%</c:formatCode>
                <c:ptCount val="5"/>
                <c:pt idx="0">
                  <c:v>0.66</c:v>
                </c:pt>
                <c:pt idx="1">
                  <c:v>0.68</c:v>
                </c:pt>
                <c:pt idx="2">
                  <c:v>0.64</c:v>
                </c:pt>
                <c:pt idx="3">
                  <c:v>0.61</c:v>
                </c:pt>
                <c:pt idx="4">
                  <c:v>0.59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500000000000001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3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LA'!$B$22:$B$30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'SEIS LA'!$F$22:$F$30</c:f>
              <c:numCache>
                <c:formatCode>0%</c:formatCode>
                <c:ptCount val="9"/>
                <c:pt idx="0">
                  <c:v>0.64</c:v>
                </c:pt>
                <c:pt idx="1">
                  <c:v>0.65</c:v>
                </c:pt>
                <c:pt idx="2">
                  <c:v>0.64</c:v>
                </c:pt>
                <c:pt idx="3">
                  <c:v>0.65</c:v>
                </c:pt>
                <c:pt idx="4">
                  <c:v>0.7</c:v>
                </c:pt>
                <c:pt idx="5">
                  <c:v>0.71</c:v>
                </c:pt>
                <c:pt idx="6">
                  <c:v>0.63</c:v>
                </c:pt>
                <c:pt idx="7">
                  <c:v>0.65</c:v>
                </c:pt>
                <c:pt idx="8">
                  <c:v>0.61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F-4723-A609-21C25FAA1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500000000000001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3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LA'!$B$37:$B$49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'SEIS LA'!$F$37:$F$49</c:f>
              <c:numCache>
                <c:formatCode>0%</c:formatCode>
                <c:ptCount val="13"/>
                <c:pt idx="0">
                  <c:v>0.62</c:v>
                </c:pt>
                <c:pt idx="1">
                  <c:v>0.64</c:v>
                </c:pt>
                <c:pt idx="2">
                  <c:v>0.69</c:v>
                </c:pt>
                <c:pt idx="3">
                  <c:v>0.64</c:v>
                </c:pt>
                <c:pt idx="4">
                  <c:v>0.64</c:v>
                </c:pt>
                <c:pt idx="5">
                  <c:v>0.68</c:v>
                </c:pt>
                <c:pt idx="6">
                  <c:v>0.64</c:v>
                </c:pt>
                <c:pt idx="7">
                  <c:v>0.69</c:v>
                </c:pt>
                <c:pt idx="8">
                  <c:v>0.61</c:v>
                </c:pt>
                <c:pt idx="9">
                  <c:v>0.65</c:v>
                </c:pt>
                <c:pt idx="10">
                  <c:v>0.68</c:v>
                </c:pt>
                <c:pt idx="11">
                  <c:v>0.62</c:v>
                </c:pt>
                <c:pt idx="12">
                  <c:v>0.61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8-405C-B050-B3CA0222F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500000000000001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3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LA'!$B$56:$B$60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'SEIS LA'!$F$56:$F$60</c:f>
              <c:numCache>
                <c:formatCode>0%</c:formatCode>
                <c:ptCount val="5"/>
                <c:pt idx="0">
                  <c:v>0.69</c:v>
                </c:pt>
                <c:pt idx="1">
                  <c:v>0.71</c:v>
                </c:pt>
                <c:pt idx="2">
                  <c:v>0.67</c:v>
                </c:pt>
                <c:pt idx="3">
                  <c:v>0.69</c:v>
                </c:pt>
                <c:pt idx="4">
                  <c:v>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4D-4CBA-A981-45E3BA692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500000000000001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proportion of resident population age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5799503968253972"/>
        </c:manualLayout>
      </c:layout>
      <c:lineChart>
        <c:grouping val="standard"/>
        <c:varyColors val="0"/>
        <c:ser>
          <c:idx val="1"/>
          <c:order val="0"/>
          <c:tx>
            <c:strRef>
              <c:f>'CC L'!$D$7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'CC L'!$B$8:$B$22</c:f>
              <c:numCache>
                <c:formatCode>mmm\-yy</c:formatCode>
                <c:ptCount val="1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</c:numCache>
            </c:numRef>
          </c:cat>
          <c:val>
            <c:numRef>
              <c:f>'CC L'!$D$8:$D$22</c:f>
              <c:numCache>
                <c:formatCode>0.0%</c:formatCode>
                <c:ptCount val="15"/>
                <c:pt idx="0">
                  <c:v>2.7000000000000003E-2</c:v>
                </c:pt>
                <c:pt idx="1">
                  <c:v>2.7999999999999997E-2</c:v>
                </c:pt>
                <c:pt idx="2">
                  <c:v>2.7999999999999997E-2</c:v>
                </c:pt>
                <c:pt idx="3">
                  <c:v>4.9000000000000002E-2</c:v>
                </c:pt>
                <c:pt idx="4">
                  <c:v>6.4000000000000001E-2</c:v>
                </c:pt>
                <c:pt idx="5">
                  <c:v>0.06</c:v>
                </c:pt>
                <c:pt idx="6">
                  <c:v>6.0999999999999999E-2</c:v>
                </c:pt>
                <c:pt idx="7">
                  <c:v>6.3E-2</c:v>
                </c:pt>
                <c:pt idx="8">
                  <c:v>6.2E-2</c:v>
                </c:pt>
                <c:pt idx="9">
                  <c:v>5.9000000000000004E-2</c:v>
                </c:pt>
                <c:pt idx="10">
                  <c:v>0.06</c:v>
                </c:pt>
                <c:pt idx="11">
                  <c:v>0.06</c:v>
                </c:pt>
                <c:pt idx="12">
                  <c:v>5.9000000000000004E-2</c:v>
                </c:pt>
                <c:pt idx="13">
                  <c:v>6.2E-2</c:v>
                </c:pt>
                <c:pt idx="14">
                  <c:v>6.2E-2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FC-4024-8A53-470A45E3E71E}"/>
            </c:ext>
          </c:extLst>
        </c:ser>
        <c:ser>
          <c:idx val="2"/>
          <c:order val="1"/>
          <c:tx>
            <c:strRef>
              <c:f>'CC L'!$E$7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'CC L'!$B$8:$B$22</c:f>
              <c:numCache>
                <c:formatCode>mmm\-yy</c:formatCode>
                <c:ptCount val="1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</c:numCache>
            </c:numRef>
          </c:cat>
          <c:val>
            <c:numRef>
              <c:f>'CC L'!$E$8:$E$22</c:f>
              <c:numCache>
                <c:formatCode>0.0%</c:formatCode>
                <c:ptCount val="15"/>
                <c:pt idx="0">
                  <c:v>2.8999999999999998E-2</c:v>
                </c:pt>
                <c:pt idx="1">
                  <c:v>0.03</c:v>
                </c:pt>
                <c:pt idx="2">
                  <c:v>0.03</c:v>
                </c:pt>
                <c:pt idx="3">
                  <c:v>5.0999999999999997E-2</c:v>
                </c:pt>
                <c:pt idx="4">
                  <c:v>6.4000000000000001E-2</c:v>
                </c:pt>
                <c:pt idx="5">
                  <c:v>6.2E-2</c:v>
                </c:pt>
                <c:pt idx="6">
                  <c:v>6.3E-2</c:v>
                </c:pt>
                <c:pt idx="7">
                  <c:v>6.4000000000000001E-2</c:v>
                </c:pt>
                <c:pt idx="8">
                  <c:v>6.4000000000000001E-2</c:v>
                </c:pt>
                <c:pt idx="9">
                  <c:v>6.0999999999999999E-2</c:v>
                </c:pt>
                <c:pt idx="10">
                  <c:v>6.2E-2</c:v>
                </c:pt>
                <c:pt idx="11">
                  <c:v>6.2E-2</c:v>
                </c:pt>
                <c:pt idx="12">
                  <c:v>6.0999999999999999E-2</c:v>
                </c:pt>
                <c:pt idx="13">
                  <c:v>6.4000000000000001E-2</c:v>
                </c:pt>
                <c:pt idx="14">
                  <c:v>6.5000000000000002E-2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FC-4024-8A53-470A45E3E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proportion of resident population age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5799503968253972"/>
        </c:manualLayout>
      </c:layout>
      <c:lineChart>
        <c:grouping val="standard"/>
        <c:varyColors val="0"/>
        <c:ser>
          <c:idx val="1"/>
          <c:order val="0"/>
          <c:tx>
            <c:strRef>
              <c:f>'CC FA'!$C$9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FA'!$B$10:$B$24</c:f>
              <c:numCache>
                <c:formatCode>mmm\-yy</c:formatCode>
                <c:ptCount val="1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</c:numCache>
            </c:numRef>
          </c:cat>
          <c:val>
            <c:numRef>
              <c:f>'CC FA'!$C$10:$C$24</c:f>
              <c:numCache>
                <c:formatCode>0.0%</c:formatCode>
                <c:ptCount val="15"/>
                <c:pt idx="0">
                  <c:v>2.7905367142767257E-2</c:v>
                </c:pt>
                <c:pt idx="1">
                  <c:v>2.8487384383061726E-2</c:v>
                </c:pt>
                <c:pt idx="2">
                  <c:v>2.872333731831624E-2</c:v>
                </c:pt>
                <c:pt idx="3">
                  <c:v>5.2460202604920403E-2</c:v>
                </c:pt>
                <c:pt idx="4">
                  <c:v>6.5060089347511479E-2</c:v>
                </c:pt>
                <c:pt idx="5">
                  <c:v>6.0356760838104824E-2</c:v>
                </c:pt>
                <c:pt idx="6">
                  <c:v>6.2071352167620962E-2</c:v>
                </c:pt>
                <c:pt idx="7">
                  <c:v>6.3675832127351659E-2</c:v>
                </c:pt>
                <c:pt idx="8">
                  <c:v>6.2747750582017245E-2</c:v>
                </c:pt>
                <c:pt idx="9">
                  <c:v>5.9287107531617693E-2</c:v>
                </c:pt>
                <c:pt idx="10">
                  <c:v>6.1332032970490155E-2</c:v>
                </c:pt>
                <c:pt idx="11">
                  <c:v>6.1127540426602907E-2</c:v>
                </c:pt>
                <c:pt idx="12">
                  <c:v>6.0293840055370286E-2</c:v>
                </c:pt>
                <c:pt idx="13">
                  <c:v>6.3408418800729879E-2</c:v>
                </c:pt>
                <c:pt idx="14">
                  <c:v>6.3518530170515328E-2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9C-4D97-8AEA-31B20EA71160}"/>
            </c:ext>
          </c:extLst>
        </c:ser>
        <c:ser>
          <c:idx val="2"/>
          <c:order val="1"/>
          <c:tx>
            <c:strRef>
              <c:f>'CC FA'!$D$9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FA'!$B$10:$B$24</c:f>
              <c:numCache>
                <c:formatCode>mmm\-yy</c:formatCode>
                <c:ptCount val="1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</c:numCache>
            </c:numRef>
          </c:cat>
          <c:val>
            <c:numRef>
              <c:f>'CC FA'!$D$10:$D$24</c:f>
              <c:numCache>
                <c:formatCode>0.0%</c:formatCode>
                <c:ptCount val="15"/>
                <c:pt idx="0">
                  <c:v>2.2374999999999999E-2</c:v>
                </c:pt>
                <c:pt idx="1">
                  <c:v>2.3573529411764705E-2</c:v>
                </c:pt>
                <c:pt idx="2">
                  <c:v>2.3838235294117646E-2</c:v>
                </c:pt>
                <c:pt idx="3">
                  <c:v>4.266176470588235E-2</c:v>
                </c:pt>
                <c:pt idx="4">
                  <c:v>5.8845588235294115E-2</c:v>
                </c:pt>
                <c:pt idx="5">
                  <c:v>5.4963235294117646E-2</c:v>
                </c:pt>
                <c:pt idx="6">
                  <c:v>5.6367647058823529E-2</c:v>
                </c:pt>
                <c:pt idx="7">
                  <c:v>5.8139705882352941E-2</c:v>
                </c:pt>
                <c:pt idx="8">
                  <c:v>5.711764705882353E-2</c:v>
                </c:pt>
                <c:pt idx="9">
                  <c:v>5.4117647058823527E-2</c:v>
                </c:pt>
                <c:pt idx="10">
                  <c:v>5.5073529411764709E-2</c:v>
                </c:pt>
                <c:pt idx="11">
                  <c:v>5.5213235294117646E-2</c:v>
                </c:pt>
                <c:pt idx="12">
                  <c:v>5.3911764705882353E-2</c:v>
                </c:pt>
                <c:pt idx="13">
                  <c:v>5.6654411764705884E-2</c:v>
                </c:pt>
                <c:pt idx="14">
                  <c:v>5.6375000000000001E-2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9C-4D97-8AEA-31B20EA71160}"/>
            </c:ext>
          </c:extLst>
        </c:ser>
        <c:ser>
          <c:idx val="0"/>
          <c:order val="2"/>
          <c:tx>
            <c:strRef>
              <c:f>'CC FA'!$E$9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FA'!$B$10:$B$24</c:f>
              <c:numCache>
                <c:formatCode>mmm\-yy</c:formatCode>
                <c:ptCount val="1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</c:numCache>
            </c:numRef>
          </c:cat>
          <c:val>
            <c:numRef>
              <c:f>'CC FA'!$E$10:$E$24</c:f>
              <c:numCache>
                <c:formatCode>0.0%</c:formatCode>
                <c:ptCount val="15"/>
                <c:pt idx="0">
                  <c:v>2.8258944385405597E-2</c:v>
                </c:pt>
                <c:pt idx="1">
                  <c:v>2.9029401346085726E-2</c:v>
                </c:pt>
                <c:pt idx="2">
                  <c:v>2.9140099185263904E-2</c:v>
                </c:pt>
                <c:pt idx="3">
                  <c:v>5.0969713071200851E-2</c:v>
                </c:pt>
                <c:pt idx="4">
                  <c:v>6.4098476797732909E-2</c:v>
                </c:pt>
                <c:pt idx="5">
                  <c:v>6.032146652497343E-2</c:v>
                </c:pt>
                <c:pt idx="6">
                  <c:v>6.1818101310662413E-2</c:v>
                </c:pt>
                <c:pt idx="7">
                  <c:v>6.3248317392844491E-2</c:v>
                </c:pt>
                <c:pt idx="8">
                  <c:v>6.2393730074388948E-2</c:v>
                </c:pt>
                <c:pt idx="9">
                  <c:v>5.9736981934112643E-2</c:v>
                </c:pt>
                <c:pt idx="10">
                  <c:v>6.0259475735033652E-2</c:v>
                </c:pt>
                <c:pt idx="11">
                  <c:v>6.0356889833510452E-2</c:v>
                </c:pt>
                <c:pt idx="12">
                  <c:v>5.90285157633723E-2</c:v>
                </c:pt>
                <c:pt idx="13">
                  <c:v>6.1702975557917109E-2</c:v>
                </c:pt>
                <c:pt idx="14">
                  <c:v>6.1649840595111582E-2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9C-4D97-8AEA-31B20EA71160}"/>
            </c:ext>
          </c:extLst>
        </c:ser>
        <c:ser>
          <c:idx val="3"/>
          <c:order val="3"/>
          <c:tx>
            <c:strRef>
              <c:f>'CC FA'!$F$9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FA'!$B$10:$B$24</c:f>
              <c:numCache>
                <c:formatCode>mmm\-yy</c:formatCode>
                <c:ptCount val="1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</c:numCache>
            </c:numRef>
          </c:cat>
          <c:val>
            <c:numRef>
              <c:f>'CC FA'!$F$10:$F$24</c:f>
              <c:numCache>
                <c:formatCode>0.0%</c:formatCode>
                <c:ptCount val="15"/>
                <c:pt idx="0">
                  <c:v>2.8393100317748526E-2</c:v>
                </c:pt>
                <c:pt idx="1">
                  <c:v>2.9743531547889241E-2</c:v>
                </c:pt>
                <c:pt idx="2">
                  <c:v>3.0651384475714933E-2</c:v>
                </c:pt>
                <c:pt idx="3">
                  <c:v>5.1214253290966863E-2</c:v>
                </c:pt>
                <c:pt idx="4">
                  <c:v>7.0483431684067177E-2</c:v>
                </c:pt>
                <c:pt idx="5">
                  <c:v>6.6330004539264645E-2</c:v>
                </c:pt>
                <c:pt idx="6">
                  <c:v>6.7907399001361779E-2</c:v>
                </c:pt>
                <c:pt idx="7">
                  <c:v>6.9564230594643672E-2</c:v>
                </c:pt>
                <c:pt idx="8">
                  <c:v>6.8179754879709481E-2</c:v>
                </c:pt>
                <c:pt idx="9">
                  <c:v>6.5036314117113025E-2</c:v>
                </c:pt>
                <c:pt idx="10">
                  <c:v>6.601225601452565E-2</c:v>
                </c:pt>
                <c:pt idx="11">
                  <c:v>6.6125737630503861E-2</c:v>
                </c:pt>
                <c:pt idx="12">
                  <c:v>6.4003631411711309E-2</c:v>
                </c:pt>
                <c:pt idx="13">
                  <c:v>6.8213799364502947E-2</c:v>
                </c:pt>
                <c:pt idx="14">
                  <c:v>6.8293236495687692E-2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9C-4D97-8AEA-31B20EA71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ax val="8.0000000000000016E-2"/>
          <c:min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367460317460316E-2"/>
          <c:y val="0.90092261904761906"/>
          <c:w val="0.8822753968253968"/>
          <c:h val="8.10367063492063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 Count - March 2021</a:t>
            </a:r>
          </a:p>
          <a:p>
            <a:pPr>
              <a:defRPr/>
            </a:pPr>
            <a:r>
              <a:rPr lang="en-GB" sz="1100" i="1"/>
              <a:t>as</a:t>
            </a:r>
            <a:r>
              <a:rPr lang="en-GB" sz="1100" i="1" baseline="0"/>
              <a:t>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LA'!$B$10:$B$14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'CC LA'!$F$10:$F$14</c:f>
              <c:numCache>
                <c:formatCode>0.0%</c:formatCode>
                <c:ptCount val="5"/>
                <c:pt idx="0">
                  <c:v>7.8E-2</c:v>
                </c:pt>
                <c:pt idx="1">
                  <c:v>9.1999999999999998E-2</c:v>
                </c:pt>
                <c:pt idx="2">
                  <c:v>5.7000000000000002E-2</c:v>
                </c:pt>
                <c:pt idx="3">
                  <c:v>5.9000000000000004E-2</c:v>
                </c:pt>
                <c:pt idx="4">
                  <c:v>4.2999999999999997E-2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B-4D84-9CB1-D696129A6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Coronavirus Job Retention Scheme by Federated Area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Job furlough rates by place of residence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19920634920634"/>
          <c:y val="0.15780932539682541"/>
          <c:w val="0.72352142857142843"/>
          <c:h val="0.78805674603174602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'CJRS FA'!$B$14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Jul-20</c:v>
                </c:pt>
                <c:pt idx="2">
                  <c:v>Oct-20</c:v>
                </c:pt>
                <c:pt idx="3">
                  <c:v>Mar-21</c:v>
                </c:pt>
              </c:strCache>
            </c:strRef>
          </c:cat>
          <c:val>
            <c:numRef>
              <c:f>'CJRS FA'!$C$14:$F$14</c:f>
              <c:numCache>
                <c:formatCode>0.0%</c:formatCode>
                <c:ptCount val="4"/>
                <c:pt idx="0">
                  <c:v>0.26960110041265473</c:v>
                </c:pt>
                <c:pt idx="1">
                  <c:v>0.17239798257679964</c:v>
                </c:pt>
                <c:pt idx="2">
                  <c:v>7.0609812012838141E-2</c:v>
                </c:pt>
                <c:pt idx="3">
                  <c:v>0.15244487056567593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'CJRS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Jul-20</c:v>
                </c:pt>
                <c:pt idx="2">
                  <c:v>Oct-20</c:v>
                </c:pt>
                <c:pt idx="3">
                  <c:v>Mar-21</c:v>
                </c:pt>
              </c:strCache>
            </c:strRef>
          </c:cat>
          <c:val>
            <c:numRef>
              <c:f>'CJRS FA'!$C$15:$F$15</c:f>
              <c:numCache>
                <c:formatCode>0.0%</c:formatCode>
                <c:ptCount val="4"/>
                <c:pt idx="0">
                  <c:v>0.25851664395561613</c:v>
                </c:pt>
                <c:pt idx="1">
                  <c:v>0.16566089157095581</c:v>
                </c:pt>
                <c:pt idx="2">
                  <c:v>7.6893128284991244E-2</c:v>
                </c:pt>
                <c:pt idx="3">
                  <c:v>0.14378290805994329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'CJRS FA'!$B$16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Jul-20</c:v>
                </c:pt>
                <c:pt idx="2">
                  <c:v>Oct-20</c:v>
                </c:pt>
                <c:pt idx="3">
                  <c:v>Mar-21</c:v>
                </c:pt>
              </c:strCache>
            </c:strRef>
          </c:cat>
          <c:val>
            <c:numRef>
              <c:f>'CJRS FA'!$C$16:$F$16</c:f>
              <c:numCache>
                <c:formatCode>0.0%</c:formatCode>
                <c:ptCount val="4"/>
                <c:pt idx="0">
                  <c:v>0.24947329284917585</c:v>
                </c:pt>
                <c:pt idx="1">
                  <c:v>0.1541702813235841</c:v>
                </c:pt>
                <c:pt idx="2">
                  <c:v>6.6798859833932328E-2</c:v>
                </c:pt>
                <c:pt idx="3">
                  <c:v>0.13618777405210214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'CJRS FA'!$B$17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Jul-20</c:v>
                </c:pt>
                <c:pt idx="2">
                  <c:v>Oct-20</c:v>
                </c:pt>
                <c:pt idx="3">
                  <c:v>Mar-21</c:v>
                </c:pt>
              </c:strCache>
            </c:strRef>
          </c:cat>
          <c:val>
            <c:numRef>
              <c:f>'CJRS FA'!$C$17:$F$17</c:f>
              <c:numCache>
                <c:formatCode>0.0%</c:formatCode>
                <c:ptCount val="4"/>
                <c:pt idx="0">
                  <c:v>0.25587069228423298</c:v>
                </c:pt>
                <c:pt idx="1">
                  <c:v>0.15980481854223849</c:v>
                </c:pt>
                <c:pt idx="2">
                  <c:v>7.4107959743824336E-2</c:v>
                </c:pt>
                <c:pt idx="3">
                  <c:v>0.14009508716323296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'CJRS FA'!$B$18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'CJRS FA'!$C$18:$F$18</c:f>
              <c:numCache>
                <c:formatCode>0.0%</c:formatCode>
                <c:ptCount val="4"/>
                <c:pt idx="0">
                  <c:v>0.25543769420336443</c:v>
                </c:pt>
                <c:pt idx="1">
                  <c:v>0.16045215900567877</c:v>
                </c:pt>
                <c:pt idx="2">
                  <c:v>7.1306118075645561E-2</c:v>
                </c:pt>
                <c:pt idx="3">
                  <c:v>0.14099999999999999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FB-47AE-B989-B64D79BD6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282519841269842"/>
          <c:y val="0.38110138888888889"/>
          <c:w val="0.26945654761904764"/>
          <c:h val="0.23312996031746031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March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100" b="0" i="1" baseline="0">
                <a:effectLst/>
              </a:rPr>
              <a:t>as proportion of population aged 16 to 64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LA'!$B$24:$B$32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'CC LA'!$F$24:$F$32</c:f>
              <c:numCache>
                <c:formatCode>0.0%</c:formatCode>
                <c:ptCount val="9"/>
                <c:pt idx="0">
                  <c:v>5.2000000000000005E-2</c:v>
                </c:pt>
                <c:pt idx="1">
                  <c:v>5.0999999999999997E-2</c:v>
                </c:pt>
                <c:pt idx="2">
                  <c:v>4.7E-2</c:v>
                </c:pt>
                <c:pt idx="3">
                  <c:v>0.05</c:v>
                </c:pt>
                <c:pt idx="4">
                  <c:v>6.0999999999999999E-2</c:v>
                </c:pt>
                <c:pt idx="5">
                  <c:v>8.5000000000000006E-2</c:v>
                </c:pt>
                <c:pt idx="6">
                  <c:v>4.8000000000000001E-2</c:v>
                </c:pt>
                <c:pt idx="7">
                  <c:v>8.1000000000000003E-2</c:v>
                </c:pt>
                <c:pt idx="8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3-4CD3-A8E6-020D40E94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March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100" i="1"/>
              <a:t>as</a:t>
            </a:r>
            <a:r>
              <a:rPr lang="en-GB" sz="1100" i="1" baseline="0"/>
              <a:t>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LA'!$B$39:$B$51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'CC LA'!$F$39:$F$51</c:f>
              <c:numCache>
                <c:formatCode>0.0%</c:formatCode>
                <c:ptCount val="13"/>
                <c:pt idx="0">
                  <c:v>5.9000000000000004E-2</c:v>
                </c:pt>
                <c:pt idx="1">
                  <c:v>0.05</c:v>
                </c:pt>
                <c:pt idx="2">
                  <c:v>5.7000000000000002E-2</c:v>
                </c:pt>
                <c:pt idx="3">
                  <c:v>6.5000000000000002E-2</c:v>
                </c:pt>
                <c:pt idx="4">
                  <c:v>7.2999999999999995E-2</c:v>
                </c:pt>
                <c:pt idx="5">
                  <c:v>7.5999999999999998E-2</c:v>
                </c:pt>
                <c:pt idx="6">
                  <c:v>5.2999999999999999E-2</c:v>
                </c:pt>
                <c:pt idx="7">
                  <c:v>7.0000000000000007E-2</c:v>
                </c:pt>
                <c:pt idx="8">
                  <c:v>4.2000000000000003E-2</c:v>
                </c:pt>
                <c:pt idx="9">
                  <c:v>6.7000000000000004E-2</c:v>
                </c:pt>
                <c:pt idx="10">
                  <c:v>9.8000000000000004E-2</c:v>
                </c:pt>
                <c:pt idx="11">
                  <c:v>4.2000000000000003E-2</c:v>
                </c:pt>
                <c:pt idx="12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53-4946-A122-3F7D3CDE8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</a:t>
            </a:r>
            <a:r>
              <a:rPr lang="en-GB" sz="1400" b="1" baseline="0">
                <a:solidFill>
                  <a:schemeClr val="tx1"/>
                </a:solidFill>
              </a:rPr>
              <a:t> Count - March 2021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as proportion of population aged 16 to 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LA'!$B$58:$B$62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'CC LA'!$F$58:$F$62</c:f>
              <c:numCache>
                <c:formatCode>0.0%</c:formatCode>
                <c:ptCount val="5"/>
                <c:pt idx="0">
                  <c:v>7.0000000000000007E-2</c:v>
                </c:pt>
                <c:pt idx="1">
                  <c:v>5.4000000000000006E-2</c:v>
                </c:pt>
                <c:pt idx="2">
                  <c:v>4.4999999999999998E-2</c:v>
                </c:pt>
                <c:pt idx="3">
                  <c:v>8.1000000000000003E-2</c:v>
                </c:pt>
                <c:pt idx="4">
                  <c:v>7.2000000000000008E-2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5-45DD-A155-56CD15F1B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/>
              <a:t>value of grants</a:t>
            </a:r>
            <a:r>
              <a:rPr lang="en-GB" sz="1200" i="1" baseline="0"/>
              <a:t> paid up to 28 March 2021 (£ mill.)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21183895502645503"/>
          <c:w val="0.84190912276068064"/>
          <c:h val="0.66333895502645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'Grants L'!$B$15</c:f>
              <c:strCache>
                <c:ptCount val="1"/>
                <c:pt idx="0">
                  <c:v>Value of grants paid (£ mill.)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L'!$C$13:$F$13</c:f>
              <c:strCache>
                <c:ptCount val="4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</c:strCache>
            </c:strRef>
          </c:cat>
          <c:val>
            <c:numRef>
              <c:f>'Grants L'!$C$15:$F$15</c:f>
              <c:numCache>
                <c:formatCode>#,##0.0</c:formatCode>
                <c:ptCount val="4"/>
                <c:pt idx="0">
                  <c:v>803.2</c:v>
                </c:pt>
                <c:pt idx="1">
                  <c:v>41.3</c:v>
                </c:pt>
                <c:pt idx="2">
                  <c:v>304.60000000000002</c:v>
                </c:pt>
                <c:pt idx="3">
                  <c:v>71.400000000000006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CC4-A57E-A858D672A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Local authority coronavirus</a:t>
            </a:r>
            <a:r>
              <a:rPr lang="en-US" b="1" baseline="0">
                <a:solidFill>
                  <a:schemeClr val="tx1"/>
                </a:solidFill>
              </a:rPr>
              <a:t> grants funding</a:t>
            </a:r>
            <a:endParaRPr lang="en-US" b="1">
              <a:solidFill>
                <a:schemeClr val="tx1"/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average grant value paid (£),</a:t>
            </a:r>
            <a:r>
              <a:rPr lang="en-US" sz="1100" i="1" baseline="0"/>
              <a:t> </a:t>
            </a:r>
            <a:r>
              <a:rPr lang="en-US" sz="1100" i="1"/>
              <a:t>up to 28 March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791746031746032"/>
          <c:y val="0.1653688492063492"/>
          <c:w val="0.68320396825396812"/>
          <c:h val="0.78049722222222218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'Grants FA'!$B$6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FA'!$C$6:$F$6</c:f>
              <c:strCache>
                <c:ptCount val="4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</c:strCache>
            </c:strRef>
          </c:cat>
          <c:val>
            <c:numRef>
              <c:f>'Grants FA'!$C$9:$F$9</c:f>
              <c:numCache>
                <c:formatCode>#,##0</c:formatCode>
                <c:ptCount val="4"/>
                <c:pt idx="0">
                  <c:v>11793</c:v>
                </c:pt>
                <c:pt idx="1">
                  <c:v>8858</c:v>
                </c:pt>
                <c:pt idx="2">
                  <c:v>2284</c:v>
                </c:pt>
                <c:pt idx="3">
                  <c:v>2468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5-4E58-B49C-BFDD1B1F0ED1}"/>
            </c:ext>
          </c:extLst>
        </c:ser>
        <c:ser>
          <c:idx val="4"/>
          <c:order val="1"/>
          <c:tx>
            <c:strRef>
              <c:f>'Grants FA'!$B$14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FA'!$C$6:$F$6</c:f>
              <c:strCache>
                <c:ptCount val="4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</c:strCache>
            </c:strRef>
          </c:cat>
          <c:val>
            <c:numRef>
              <c:f>'Grants FA'!$C$17:$F$17</c:f>
              <c:numCache>
                <c:formatCode>#,##0</c:formatCode>
                <c:ptCount val="4"/>
                <c:pt idx="0">
                  <c:v>12280</c:v>
                </c:pt>
                <c:pt idx="1">
                  <c:v>6002</c:v>
                </c:pt>
                <c:pt idx="2">
                  <c:v>2044</c:v>
                </c:pt>
                <c:pt idx="3">
                  <c:v>1472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25-4E58-B49C-BFDD1B1F0ED1}"/>
            </c:ext>
          </c:extLst>
        </c:ser>
        <c:ser>
          <c:idx val="3"/>
          <c:order val="2"/>
          <c:tx>
            <c:strRef>
              <c:f>'Grants FA'!$B$22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FA'!$C$6:$F$6</c:f>
              <c:strCache>
                <c:ptCount val="4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</c:strCache>
            </c:strRef>
          </c:cat>
          <c:val>
            <c:numRef>
              <c:f>'Grants FA'!$C$25:$F$25</c:f>
              <c:numCache>
                <c:formatCode>#,##0</c:formatCode>
                <c:ptCount val="4"/>
                <c:pt idx="0">
                  <c:v>12140</c:v>
                </c:pt>
                <c:pt idx="1">
                  <c:v>4091</c:v>
                </c:pt>
                <c:pt idx="2">
                  <c:v>2378</c:v>
                </c:pt>
                <c:pt idx="3">
                  <c:v>2430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325-4E58-B49C-BFDD1B1F0ED1}"/>
            </c:ext>
          </c:extLst>
        </c:ser>
        <c:ser>
          <c:idx val="2"/>
          <c:order val="3"/>
          <c:tx>
            <c:strRef>
              <c:f>'Grants FA'!$B$30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FA'!$C$6:$F$6</c:f>
              <c:strCache>
                <c:ptCount val="4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</c:strCache>
            </c:strRef>
          </c:cat>
          <c:val>
            <c:numRef>
              <c:f>'Grants FA'!$C$33:$F$33</c:f>
              <c:numCache>
                <c:formatCode>#,##0</c:formatCode>
                <c:ptCount val="4"/>
                <c:pt idx="0">
                  <c:v>12378</c:v>
                </c:pt>
                <c:pt idx="1">
                  <c:v>6959</c:v>
                </c:pt>
                <c:pt idx="2">
                  <c:v>2344</c:v>
                </c:pt>
                <c:pt idx="3">
                  <c:v>1973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325-4E58-B49C-BFDD1B1F0ED1}"/>
            </c:ext>
          </c:extLst>
        </c:ser>
        <c:ser>
          <c:idx val="0"/>
          <c:order val="4"/>
          <c:tx>
            <c:strRef>
              <c:f>'Grants L'!$B$13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'Grants L'!$C$17:$F$17</c:f>
              <c:numCache>
                <c:formatCode>#,##0</c:formatCode>
                <c:ptCount val="4"/>
                <c:pt idx="0">
                  <c:v>12157</c:v>
                </c:pt>
                <c:pt idx="1">
                  <c:v>5413</c:v>
                </c:pt>
                <c:pt idx="2">
                  <c:v>2264</c:v>
                </c:pt>
                <c:pt idx="3">
                  <c:v>1983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6-4304-A2AC-F7B373BE6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738869047619052"/>
          <c:y val="0.68590694444444456"/>
          <c:w val="0.24600019841269841"/>
          <c:h val="0.25832837301587303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/>
              <a:t>value of grants</a:t>
            </a:r>
            <a:r>
              <a:rPr lang="en-GB" sz="1200" i="1" baseline="0"/>
              <a:t> paid up to 28 March 2021 (£ mill.)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48E-4F8F-965E-E90D9BC65A93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48E-4F8F-965E-E90D9BC65A93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48E-4F8F-965E-E90D9BC65A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FA'!$B$39:$B$42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'Grants FA'!$C$39:$C$42</c:f>
              <c:numCache>
                <c:formatCode>#,##0.0</c:formatCode>
                <c:ptCount val="4"/>
                <c:pt idx="0">
                  <c:v>186.20000000000002</c:v>
                </c:pt>
                <c:pt idx="1">
                  <c:v>327.40000000000003</c:v>
                </c:pt>
                <c:pt idx="2">
                  <c:v>527.5</c:v>
                </c:pt>
                <c:pt idx="3">
                  <c:v>179.26600000000002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8E-4F8F-965E-E90D9BC65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</a:t>
            </a:r>
            <a:r>
              <a:rPr lang="en-GB" sz="1400" b="1" baseline="0">
                <a:solidFill>
                  <a:schemeClr val="tx1"/>
                </a:solidFill>
              </a:rPr>
              <a:t> coronavirus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grants paid to 28 March</a:t>
            </a:r>
            <a:r>
              <a:rPr lang="en-GB" sz="1100" i="1" baseline="0"/>
              <a:t> </a:t>
            </a:r>
            <a:r>
              <a:rPr lang="en-GB" sz="1100" i="1"/>
              <a:t>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LA'!$B$9:$B$13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'Grants LA'!$G$9:$G$13</c:f>
              <c:numCache>
                <c:formatCode>0.0</c:formatCode>
                <c:ptCount val="5"/>
                <c:pt idx="0">
                  <c:v>29.582140000000003</c:v>
                </c:pt>
                <c:pt idx="1">
                  <c:v>32.795397999999999</c:v>
                </c:pt>
                <c:pt idx="2">
                  <c:v>30.477603999999999</c:v>
                </c:pt>
                <c:pt idx="3">
                  <c:v>39.166393130000003</c:v>
                </c:pt>
                <c:pt idx="4">
                  <c:v>54.186849119999998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14-4B10-8C63-E191FA103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 grant funding</a:t>
            </a:r>
          </a:p>
          <a:p>
            <a:pPr>
              <a:defRPr/>
            </a:pPr>
            <a:r>
              <a:rPr lang="en-GB" sz="1100" i="1"/>
              <a:t>value of grants paid to</a:t>
            </a:r>
            <a:r>
              <a:rPr lang="en-GB" sz="1100" i="1" baseline="0"/>
              <a:t> 28 March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1910439814814815"/>
          <c:w val="0.88642599206349226"/>
          <c:h val="0.5666808862433863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'Grants LA'!$G$23:$G$31</c:f>
              <c:numCache>
                <c:formatCode>0.0</c:formatCode>
                <c:ptCount val="9"/>
                <c:pt idx="0">
                  <c:v>46.493018380000002</c:v>
                </c:pt>
                <c:pt idx="1">
                  <c:v>25.742743000000001</c:v>
                </c:pt>
                <c:pt idx="2">
                  <c:v>53.827720120000002</c:v>
                </c:pt>
                <c:pt idx="3">
                  <c:v>52.586832140000006</c:v>
                </c:pt>
                <c:pt idx="4">
                  <c:v>40.413297</c:v>
                </c:pt>
                <c:pt idx="5">
                  <c:v>18.647700489999998</c:v>
                </c:pt>
                <c:pt idx="6">
                  <c:v>20.407901999999996</c:v>
                </c:pt>
                <c:pt idx="7">
                  <c:v>43.166133299999998</c:v>
                </c:pt>
                <c:pt idx="8">
                  <c:v>26.188274459999999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1-43C6-AE00-B13F37F85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</a:t>
            </a:r>
            <a:r>
              <a:rPr lang="en-GB" sz="1100" i="1" baseline="0"/>
              <a:t>s paid to 28 March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9748015873016"/>
          <c:y val="0.20364318783068783"/>
          <c:w val="0.87130694444444445"/>
          <c:h val="0.549881944444444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'Grants LA'!$G$38:$G$50</c:f>
              <c:numCache>
                <c:formatCode>0.0</c:formatCode>
                <c:ptCount val="13"/>
                <c:pt idx="0">
                  <c:v>46.051144389999997</c:v>
                </c:pt>
                <c:pt idx="1">
                  <c:v>56.925506489999997</c:v>
                </c:pt>
                <c:pt idx="2">
                  <c:v>23.862843999999999</c:v>
                </c:pt>
                <c:pt idx="3">
                  <c:v>37.068611160000003</c:v>
                </c:pt>
                <c:pt idx="4">
                  <c:v>40.733363589999996</c:v>
                </c:pt>
                <c:pt idx="5">
                  <c:v>22.284827610000001</c:v>
                </c:pt>
                <c:pt idx="6">
                  <c:v>41.695247000000002</c:v>
                </c:pt>
                <c:pt idx="7">
                  <c:v>51.327529309999996</c:v>
                </c:pt>
                <c:pt idx="8">
                  <c:v>36.511779579999995</c:v>
                </c:pt>
                <c:pt idx="9">
                  <c:v>42.483094919999999</c:v>
                </c:pt>
                <c:pt idx="10">
                  <c:v>55.355546999999994</c:v>
                </c:pt>
                <c:pt idx="11">
                  <c:v>31.224816999999998</c:v>
                </c:pt>
                <c:pt idx="12">
                  <c:v>41.913463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8-4B6B-93D1-ED29BCBE1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grants paid to</a:t>
            </a:r>
            <a:r>
              <a:rPr lang="en-GB" sz="1100" i="1" baseline="0"/>
              <a:t> 28 March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LA'!$B$57:$B$61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'Grants LA'!$G$57:$G$61</c:f>
              <c:numCache>
                <c:formatCode>0.0</c:formatCode>
                <c:ptCount val="5"/>
                <c:pt idx="0">
                  <c:v>45.600001000000006</c:v>
                </c:pt>
                <c:pt idx="1">
                  <c:v>20.10263788</c:v>
                </c:pt>
                <c:pt idx="2">
                  <c:v>25.580707709999999</c:v>
                </c:pt>
                <c:pt idx="3">
                  <c:v>51.559756</c:v>
                </c:pt>
                <c:pt idx="4">
                  <c:v>36.498385060000004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D-426D-A8D3-31FA22A65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East Sussex CJRS Furlough</a:t>
            </a:r>
            <a:r>
              <a:rPr lang="en-GB" b="1" baseline="0">
                <a:solidFill>
                  <a:schemeClr val="tx1"/>
                </a:solidFill>
              </a:rPr>
              <a:t> Rates - March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49966931216932"/>
          <c:w val="0.8511482142857143"/>
          <c:h val="0.662473875661375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'CJRS LA'!$D$8:$D$12</c:f>
              <c:numCache>
                <c:formatCode>0.0%</c:formatCode>
                <c:ptCount val="5"/>
                <c:pt idx="0">
                  <c:v>0.15807354116706634</c:v>
                </c:pt>
                <c:pt idx="1">
                  <c:v>0.14764950072927185</c:v>
                </c:pt>
                <c:pt idx="2">
                  <c:v>0.15458460899797624</c:v>
                </c:pt>
                <c:pt idx="3">
                  <c:v>0.15734243829094099</c:v>
                </c:pt>
                <c:pt idx="4">
                  <c:v>0.14726076727325108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2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Coronavius business loan schemes</a:t>
            </a:r>
          </a:p>
          <a:p>
            <a:pPr>
              <a:defRPr/>
            </a:pPr>
            <a:r>
              <a:rPr lang="en-GB" sz="1200" i="1"/>
              <a:t>value of loans</a:t>
            </a:r>
            <a:r>
              <a:rPr lang="en-GB" sz="1200" i="1" baseline="0"/>
              <a:t> paid up to 11 January 2021 (£ mill.)</a:t>
            </a:r>
            <a:endParaRPr lang="en-GB" sz="1200" i="1"/>
          </a:p>
        </c:rich>
      </c:tx>
      <c:layout>
        <c:manualLayout>
          <c:xMode val="edge"/>
          <c:yMode val="edge"/>
          <c:x val="0.15420833333333334"/>
          <c:y val="2.519841269841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55-49D1-81E1-F732A29C83F1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55-49D1-81E1-F732A29C83F1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55-49D1-81E1-F732A29C83F1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FA'!$B$49:$B$52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'Loans FA'!$C$49:$C$52</c:f>
              <c:numCache>
                <c:formatCode>#,##0.0</c:formatCode>
                <c:ptCount val="4"/>
                <c:pt idx="0">
                  <c:v>462.70000000000005</c:v>
                </c:pt>
                <c:pt idx="1">
                  <c:v>1140.2</c:v>
                </c:pt>
                <c:pt idx="2">
                  <c:v>1724.6</c:v>
                </c:pt>
                <c:pt idx="3">
                  <c:v>826.3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55-49D1-81E1-F732A29C8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 Coronavirus business loan schemes</a:t>
            </a:r>
          </a:p>
          <a:p>
            <a:pPr>
              <a:defRPr/>
            </a:pPr>
            <a:r>
              <a:rPr lang="en-GB" sz="1100" i="1"/>
              <a:t>value of loans paid to 11 January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WPC'!$B$11:$B$15</c:f>
              <c:strCache>
                <c:ptCount val="5"/>
                <c:pt idx="0">
                  <c:v>Bexhill and Battle</c:v>
                </c:pt>
                <c:pt idx="1">
                  <c:v>Eastbourne</c:v>
                </c:pt>
                <c:pt idx="2">
                  <c:v>Hastings and Rye</c:v>
                </c:pt>
                <c:pt idx="3">
                  <c:v>Lewes</c:v>
                </c:pt>
                <c:pt idx="4">
                  <c:v>Wealden</c:v>
                </c:pt>
              </c:strCache>
            </c:strRef>
          </c:cat>
          <c:val>
            <c:numRef>
              <c:f>'Loans WPC'!$F$11:$F$15</c:f>
              <c:numCache>
                <c:formatCode>0.0</c:formatCode>
                <c:ptCount val="5"/>
                <c:pt idx="0">
                  <c:v>98.606230210000007</c:v>
                </c:pt>
                <c:pt idx="1">
                  <c:v>77.414745230000008</c:v>
                </c:pt>
                <c:pt idx="2">
                  <c:v>79.855391389999994</c:v>
                </c:pt>
                <c:pt idx="3">
                  <c:v>79.184641790000001</c:v>
                </c:pt>
                <c:pt idx="4">
                  <c:v>127.60740764000001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0-48BB-98EE-EF592E419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 business loan</a:t>
            </a:r>
            <a:r>
              <a:rPr lang="en-GB" sz="1400" b="1" baseline="0">
                <a:solidFill>
                  <a:schemeClr val="tx1"/>
                </a:solidFill>
              </a:rPr>
              <a:t>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11 January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18264465945740846"/>
          <c:w val="0.88642599206349226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WPC'!$B$25:$B$35</c:f>
              <c:strCache>
                <c:ptCount val="11"/>
                <c:pt idx="0">
                  <c:v>Braintree</c:v>
                </c:pt>
                <c:pt idx="1">
                  <c:v>Brentwood and Ongar</c:v>
                </c:pt>
                <c:pt idx="2">
                  <c:v>Chelmsford</c:v>
                </c:pt>
                <c:pt idx="3">
                  <c:v>Clacton</c:v>
                </c:pt>
                <c:pt idx="4">
                  <c:v>Colchester</c:v>
                </c:pt>
                <c:pt idx="5">
                  <c:v>Epping Forest</c:v>
                </c:pt>
                <c:pt idx="6">
                  <c:v>Harlow</c:v>
                </c:pt>
                <c:pt idx="7">
                  <c:v>Harwich and North Essex</c:v>
                </c:pt>
                <c:pt idx="8">
                  <c:v>Maldon</c:v>
                </c:pt>
                <c:pt idx="9">
                  <c:v>Saffron Walden</c:v>
                </c:pt>
                <c:pt idx="10">
                  <c:v>Witham</c:v>
                </c:pt>
              </c:strCache>
            </c:strRef>
          </c:cat>
          <c:val>
            <c:numRef>
              <c:f>'Loans WPC'!$F$25:$F$35</c:f>
              <c:numCache>
                <c:formatCode>0.0</c:formatCode>
                <c:ptCount val="11"/>
                <c:pt idx="0">
                  <c:v>98.543995349999989</c:v>
                </c:pt>
                <c:pt idx="1">
                  <c:v>87.740141649999998</c:v>
                </c:pt>
                <c:pt idx="2">
                  <c:v>145.61785347</c:v>
                </c:pt>
                <c:pt idx="3">
                  <c:v>102.00629972999999</c:v>
                </c:pt>
                <c:pt idx="4">
                  <c:v>48.445802999999998</c:v>
                </c:pt>
                <c:pt idx="5">
                  <c:v>96.623042850000004</c:v>
                </c:pt>
                <c:pt idx="6">
                  <c:v>170.26148538999999</c:v>
                </c:pt>
                <c:pt idx="7">
                  <c:v>121.64077251000001</c:v>
                </c:pt>
                <c:pt idx="8">
                  <c:v>78.931777079999989</c:v>
                </c:pt>
                <c:pt idx="9">
                  <c:v>99.719266329999996</c:v>
                </c:pt>
                <c:pt idx="10">
                  <c:v>90.65062060999999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79-4A20-BB8C-1F3A845AB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</a:t>
            </a:r>
            <a:r>
              <a:rPr lang="en-GB" sz="1100" i="1" baseline="0"/>
              <a:t>s paid to 11 January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9748015873016"/>
          <c:y val="0.18264465945740846"/>
          <c:w val="0.87130694444444445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4"/>
              <c:layout>
                <c:manualLayout>
                  <c:x val="1.543402777777777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E2-4384-B595-FF011DE2ADE9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WPC'!$B$42:$B$58</c:f>
              <c:strCache>
                <c:ptCount val="17"/>
                <c:pt idx="0">
                  <c:v>Ashford</c:v>
                </c:pt>
                <c:pt idx="1">
                  <c:v>Canterbury</c:v>
                </c:pt>
                <c:pt idx="2">
                  <c:v>Chatham and Aylesford</c:v>
                </c:pt>
                <c:pt idx="3">
                  <c:v>Dartford</c:v>
                </c:pt>
                <c:pt idx="4">
                  <c:v>Dover</c:v>
                </c:pt>
                <c:pt idx="5">
                  <c:v>Faversham and Mid Kent</c:v>
                </c:pt>
                <c:pt idx="6">
                  <c:v>Folkestone and Hythe</c:v>
                </c:pt>
                <c:pt idx="7">
                  <c:v>Gillingham and Rainham</c:v>
                </c:pt>
                <c:pt idx="8">
                  <c:v>Gravesham</c:v>
                </c:pt>
                <c:pt idx="9">
                  <c:v>Maidstone and The Weald</c:v>
                </c:pt>
                <c:pt idx="10">
                  <c:v>North Thanet</c:v>
                </c:pt>
                <c:pt idx="11">
                  <c:v>Rochester and Strood</c:v>
                </c:pt>
                <c:pt idx="12">
                  <c:v>Sevenoaks</c:v>
                </c:pt>
                <c:pt idx="13">
                  <c:v>Sittingbourne and Sheppey</c:v>
                </c:pt>
                <c:pt idx="14">
                  <c:v>South Thanet</c:v>
                </c:pt>
                <c:pt idx="15">
                  <c:v>Tonbridge and Malling</c:v>
                </c:pt>
                <c:pt idx="16">
                  <c:v>Tunbridge Wells</c:v>
                </c:pt>
              </c:strCache>
            </c:strRef>
          </c:cat>
          <c:val>
            <c:numRef>
              <c:f>'Loans WPC'!$F$42:$F$58</c:f>
              <c:numCache>
                <c:formatCode>0.0</c:formatCode>
                <c:ptCount val="17"/>
                <c:pt idx="0">
                  <c:v>140.45790482999999</c:v>
                </c:pt>
                <c:pt idx="1">
                  <c:v>83.296714610000009</c:v>
                </c:pt>
                <c:pt idx="2">
                  <c:v>92.655019620000004</c:v>
                </c:pt>
                <c:pt idx="3">
                  <c:v>102.37697068</c:v>
                </c:pt>
                <c:pt idx="4">
                  <c:v>116.89453909000001</c:v>
                </c:pt>
                <c:pt idx="5">
                  <c:v>102.84504615999998</c:v>
                </c:pt>
                <c:pt idx="6">
                  <c:v>79.479908890000004</c:v>
                </c:pt>
                <c:pt idx="7">
                  <c:v>154.17286866000001</c:v>
                </c:pt>
                <c:pt idx="8">
                  <c:v>123.96995007</c:v>
                </c:pt>
                <c:pt idx="9">
                  <c:v>60.403562119999997</c:v>
                </c:pt>
                <c:pt idx="10">
                  <c:v>84.670378229999997</c:v>
                </c:pt>
                <c:pt idx="11">
                  <c:v>84.135284220000003</c:v>
                </c:pt>
                <c:pt idx="12">
                  <c:v>61.201448249999999</c:v>
                </c:pt>
                <c:pt idx="13">
                  <c:v>116.26061602</c:v>
                </c:pt>
                <c:pt idx="14">
                  <c:v>115.78914060999999</c:v>
                </c:pt>
                <c:pt idx="15">
                  <c:v>70.760078950000008</c:v>
                </c:pt>
                <c:pt idx="16">
                  <c:v>135.29606453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6-4D3C-A372-B13B5B67B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11 January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569029761904761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WPC'!$B$65:$B$71</c:f>
              <c:strCache>
                <c:ptCount val="7"/>
                <c:pt idx="0">
                  <c:v>Basildon and Billericay</c:v>
                </c:pt>
                <c:pt idx="1">
                  <c:v>Castle Point</c:v>
                </c:pt>
                <c:pt idx="2">
                  <c:v>Rayleigh and Wickford</c:v>
                </c:pt>
                <c:pt idx="3">
                  <c:v>Rochford and Southend East</c:v>
                </c:pt>
                <c:pt idx="4">
                  <c:v>South Basildon and East Thurrock</c:v>
                </c:pt>
                <c:pt idx="5">
                  <c:v>Southend West</c:v>
                </c:pt>
                <c:pt idx="6">
                  <c:v>Thurrock</c:v>
                </c:pt>
              </c:strCache>
            </c:strRef>
          </c:cat>
          <c:val>
            <c:numRef>
              <c:f>'Loans WPC'!$F$65:$F$71</c:f>
              <c:numCache>
                <c:formatCode>0.0</c:formatCode>
                <c:ptCount val="7"/>
                <c:pt idx="0">
                  <c:v>138.77188200000001</c:v>
                </c:pt>
                <c:pt idx="1">
                  <c:v>74.669469800000002</c:v>
                </c:pt>
                <c:pt idx="2">
                  <c:v>84.690160000000006</c:v>
                </c:pt>
                <c:pt idx="3">
                  <c:v>111.66258198</c:v>
                </c:pt>
                <c:pt idx="4">
                  <c:v>123.01580844</c:v>
                </c:pt>
                <c:pt idx="5">
                  <c:v>128.51289088000001</c:v>
                </c:pt>
                <c:pt idx="6">
                  <c:v>164.97511249000001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B0-4BC6-9F3C-5E7C0C983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68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SELEP Growth Hub Enquiries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80734126984127"/>
          <c:y val="0.12937301587301586"/>
          <c:w val="0.85447440476190473"/>
          <c:h val="0.60762632275132278"/>
        </c:manualLayout>
      </c:layout>
      <c:lineChart>
        <c:grouping val="standard"/>
        <c:varyColors val="0"/>
        <c:ser>
          <c:idx val="0"/>
          <c:order val="0"/>
          <c:tx>
            <c:strRef>
              <c:f>GH!$C$5</c:f>
              <c:strCache>
                <c:ptCount val="1"/>
                <c:pt idx="0">
                  <c:v>All Enquiries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GH!$B$6:$B$20</c:f>
              <c:numCache>
                <c:formatCode>mmm\-yy</c:formatCode>
                <c:ptCount val="1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</c:numCache>
            </c:numRef>
          </c:cat>
          <c:val>
            <c:numRef>
              <c:f>GH!$C$6:$C$20</c:f>
              <c:numCache>
                <c:formatCode>#,##0</c:formatCode>
                <c:ptCount val="15"/>
                <c:pt idx="0">
                  <c:v>245</c:v>
                </c:pt>
                <c:pt idx="1">
                  <c:v>174</c:v>
                </c:pt>
                <c:pt idx="2">
                  <c:v>748</c:v>
                </c:pt>
                <c:pt idx="3">
                  <c:v>3118</c:v>
                </c:pt>
                <c:pt idx="4">
                  <c:v>1722</c:v>
                </c:pt>
                <c:pt idx="5">
                  <c:v>1469</c:v>
                </c:pt>
                <c:pt idx="6">
                  <c:v>738</c:v>
                </c:pt>
                <c:pt idx="7">
                  <c:v>1150</c:v>
                </c:pt>
                <c:pt idx="8">
                  <c:v>901</c:v>
                </c:pt>
                <c:pt idx="9">
                  <c:v>485</c:v>
                </c:pt>
                <c:pt idx="10">
                  <c:v>1542</c:v>
                </c:pt>
                <c:pt idx="11">
                  <c:v>882</c:v>
                </c:pt>
                <c:pt idx="12">
                  <c:v>1692</c:v>
                </c:pt>
                <c:pt idx="13">
                  <c:v>1183</c:v>
                </c:pt>
                <c:pt idx="14">
                  <c:v>1043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EB2-4CE6-97F9-1CAB36D26FBC}"/>
            </c:ext>
          </c:extLst>
        </c:ser>
        <c:ser>
          <c:idx val="1"/>
          <c:order val="1"/>
          <c:tx>
            <c:strRef>
              <c:f>GH!$D$5</c:f>
              <c:strCache>
                <c:ptCount val="1"/>
                <c:pt idx="0">
                  <c:v>Unique Businesses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GH!$B$6:$B$20</c:f>
              <c:numCache>
                <c:formatCode>mmm\-yy</c:formatCode>
                <c:ptCount val="1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</c:numCache>
            </c:numRef>
          </c:cat>
          <c:val>
            <c:numRef>
              <c:f>GH!$D$6:$D$20</c:f>
              <c:numCache>
                <c:formatCode>#,##0</c:formatCode>
                <c:ptCount val="15"/>
                <c:pt idx="0">
                  <c:v>205</c:v>
                </c:pt>
                <c:pt idx="1">
                  <c:v>141</c:v>
                </c:pt>
                <c:pt idx="2">
                  <c:v>605</c:v>
                </c:pt>
                <c:pt idx="3">
                  <c:v>1732</c:v>
                </c:pt>
                <c:pt idx="4">
                  <c:v>887</c:v>
                </c:pt>
                <c:pt idx="5">
                  <c:v>718</c:v>
                </c:pt>
                <c:pt idx="6">
                  <c:v>391</c:v>
                </c:pt>
                <c:pt idx="7">
                  <c:v>525</c:v>
                </c:pt>
                <c:pt idx="8">
                  <c:v>553</c:v>
                </c:pt>
                <c:pt idx="9">
                  <c:v>314</c:v>
                </c:pt>
                <c:pt idx="10">
                  <c:v>705</c:v>
                </c:pt>
                <c:pt idx="11">
                  <c:v>487</c:v>
                </c:pt>
                <c:pt idx="12">
                  <c:v>871</c:v>
                </c:pt>
                <c:pt idx="13">
                  <c:v>620</c:v>
                </c:pt>
                <c:pt idx="14">
                  <c:v>483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EB2-4CE6-97F9-1CAB36D26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721720"/>
        <c:axId val="977720408"/>
      </c:lineChart>
      <c:dateAx>
        <c:axId val="9777217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0408"/>
        <c:crosses val="autoZero"/>
        <c:auto val="1"/>
        <c:lblOffset val="100"/>
        <c:baseTimeUnit val="months"/>
      </c:dateAx>
      <c:valAx>
        <c:axId val="97772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1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Essex CJRS Furlough</a:t>
            </a:r>
            <a:r>
              <a:rPr lang="en-GB" b="1" baseline="0">
                <a:solidFill>
                  <a:schemeClr val="tx1"/>
                </a:solidFill>
              </a:rPr>
              <a:t> Rates - March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5748048941798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LA'!$D$21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LA'!$B$22:$B$30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'CJRS LA'!$D$22:$D$30</c:f>
              <c:numCache>
                <c:formatCode>0.0%</c:formatCode>
                <c:ptCount val="9"/>
                <c:pt idx="0">
                  <c:v>0.15199848235002261</c:v>
                </c:pt>
                <c:pt idx="1">
                  <c:v>0.13455736574433239</c:v>
                </c:pt>
                <c:pt idx="2">
                  <c:v>0.13008864479452714</c:v>
                </c:pt>
                <c:pt idx="3">
                  <c:v>0.13137535986351842</c:v>
                </c:pt>
                <c:pt idx="4">
                  <c:v>0.1699871029052403</c:v>
                </c:pt>
                <c:pt idx="5">
                  <c:v>0.14302627384909614</c:v>
                </c:pt>
                <c:pt idx="6">
                  <c:v>0.14619472946039713</c:v>
                </c:pt>
                <c:pt idx="7">
                  <c:v>0.14034495688038995</c:v>
                </c:pt>
                <c:pt idx="8">
                  <c:v>0.15645270354879912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55-46C7-B259-682AA59A9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2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Kent &amp; Medway CJRS Furlough</a:t>
            </a:r>
            <a:r>
              <a:rPr lang="en-GB" b="1" baseline="0">
                <a:solidFill>
                  <a:schemeClr val="tx1"/>
                </a:solidFill>
              </a:rPr>
              <a:t> Rates - March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1548313492063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LA'!$D$35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LA'!$B$36:$B$48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Folkestone/Hythe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Tonbridge/Malling</c:v>
                </c:pt>
                <c:pt idx="12">
                  <c:v>Tunbridge Wells</c:v>
                </c:pt>
              </c:strCache>
            </c:strRef>
          </c:cat>
          <c:val>
            <c:numRef>
              <c:f>'CJRS LA'!$D$36:$D$48</c:f>
              <c:numCache>
                <c:formatCode>0.0%</c:formatCode>
                <c:ptCount val="13"/>
                <c:pt idx="0">
                  <c:v>0.1394021409115356</c:v>
                </c:pt>
                <c:pt idx="1">
                  <c:v>0.16052393703204679</c:v>
                </c:pt>
                <c:pt idx="2">
                  <c:v>0.13608354896959993</c:v>
                </c:pt>
                <c:pt idx="3">
                  <c:v>0.14038132155413324</c:v>
                </c:pt>
                <c:pt idx="4">
                  <c:v>0.14301924765024515</c:v>
                </c:pt>
                <c:pt idx="5">
                  <c:v>0.13310483819206428</c:v>
                </c:pt>
                <c:pt idx="6">
                  <c:v>0.14272198401674818</c:v>
                </c:pt>
                <c:pt idx="7">
                  <c:v>0.12022663260627497</c:v>
                </c:pt>
                <c:pt idx="8">
                  <c:v>0.14101901854895516</c:v>
                </c:pt>
                <c:pt idx="9">
                  <c:v>0.11331262373448792</c:v>
                </c:pt>
                <c:pt idx="10">
                  <c:v>0.15365229676581771</c:v>
                </c:pt>
                <c:pt idx="11">
                  <c:v>0.13197448744036525</c:v>
                </c:pt>
                <c:pt idx="12">
                  <c:v>0.14470016075534664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D9-4002-9596-22AC0D15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2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South Essex CJRS Furlough</a:t>
            </a:r>
            <a:r>
              <a:rPr lang="en-GB" b="1" baseline="0">
                <a:solidFill>
                  <a:schemeClr val="tx1"/>
                </a:solidFill>
              </a:rPr>
              <a:t> Rates - March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509887566137565"/>
          <c:w val="0.8511482142857143"/>
          <c:h val="0.63307572751322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LA'!$D$52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LA'!$B$53:$B$57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'CJRS LA'!$D$53:$D$57</c:f>
              <c:numCache>
                <c:formatCode>0.0%</c:formatCode>
                <c:ptCount val="5"/>
                <c:pt idx="0">
                  <c:v>0.13201992753623187</c:v>
                </c:pt>
                <c:pt idx="1">
                  <c:v>0.14270712727860202</c:v>
                </c:pt>
                <c:pt idx="2">
                  <c:v>0.13833033622145932</c:v>
                </c:pt>
                <c:pt idx="3">
                  <c:v>0.14555812851955161</c:v>
                </c:pt>
                <c:pt idx="4">
                  <c:v>0.14114814995845348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7-41D4-94B5-97B3FD3D0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2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11595634920635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S'!$C$6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S'!$C$7:$C$19</c:f>
              <c:numCache>
                <c:formatCode>0.0%</c:formatCode>
                <c:ptCount val="13"/>
                <c:pt idx="0">
                  <c:v>0.5956989247311828</c:v>
                </c:pt>
                <c:pt idx="1">
                  <c:v>0.4664864864864865</c:v>
                </c:pt>
                <c:pt idx="2">
                  <c:v>0.36862745098039218</c:v>
                </c:pt>
                <c:pt idx="3">
                  <c:v>0.2035820895522388</c:v>
                </c:pt>
                <c:pt idx="4">
                  <c:v>0.29333333333333333</c:v>
                </c:pt>
                <c:pt idx="5">
                  <c:v>0.17023255813953489</c:v>
                </c:pt>
                <c:pt idx="6">
                  <c:v>0.29892473118279572</c:v>
                </c:pt>
                <c:pt idx="7">
                  <c:v>0.15320754716981133</c:v>
                </c:pt>
                <c:pt idx="8">
                  <c:v>0.17142857142857143</c:v>
                </c:pt>
                <c:pt idx="9">
                  <c:v>0.14634146341463414</c:v>
                </c:pt>
                <c:pt idx="10">
                  <c:v>0.12277777777777778</c:v>
                </c:pt>
                <c:pt idx="11">
                  <c:v>0.10810810810810811</c:v>
                </c:pt>
                <c:pt idx="12">
                  <c:v>4.9393939393939393E-2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C7-4553-9ECA-D41708307006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0.53289124668435017</c:v>
                </c:pt>
                <c:pt idx="1">
                  <c:v>0.47388329979879273</c:v>
                </c:pt>
                <c:pt idx="2">
                  <c:v>0.42653061224489797</c:v>
                </c:pt>
                <c:pt idx="3">
                  <c:v>0.21189285714285713</c:v>
                </c:pt>
                <c:pt idx="4">
                  <c:v>0.18255813953488373</c:v>
                </c:pt>
                <c:pt idx="5">
                  <c:v>0.16897777777777778</c:v>
                </c:pt>
                <c:pt idx="6">
                  <c:v>0.15197674418604651</c:v>
                </c:pt>
                <c:pt idx="7">
                  <c:v>0.14731481481481482</c:v>
                </c:pt>
                <c:pt idx="8">
                  <c:v>0.14016597510373444</c:v>
                </c:pt>
                <c:pt idx="9">
                  <c:v>0.11504073992512662</c:v>
                </c:pt>
                <c:pt idx="10">
                  <c:v>8.4358974358974353E-2</c:v>
                </c:pt>
                <c:pt idx="11">
                  <c:v>7.0147679324894519E-2</c:v>
                </c:pt>
                <c:pt idx="12">
                  <c:v>5.0767519466073413E-2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C7-4553-9ECA-D41708307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6000000000000000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11595634920635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S'!$D$6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S'!$D$7:$D$19</c:f>
              <c:numCache>
                <c:formatCode>0.0%</c:formatCode>
                <c:ptCount val="13"/>
                <c:pt idx="0">
                  <c:v>0.43388429752066116</c:v>
                </c:pt>
                <c:pt idx="1">
                  <c:v>0.45383458646616542</c:v>
                </c:pt>
                <c:pt idx="2">
                  <c:v>0.47499999999999998</c:v>
                </c:pt>
                <c:pt idx="3">
                  <c:v>0.22689655172413792</c:v>
                </c:pt>
                <c:pt idx="4">
                  <c:v>0.19033557046979865</c:v>
                </c:pt>
                <c:pt idx="5">
                  <c:v>0.15305555555555556</c:v>
                </c:pt>
                <c:pt idx="6">
                  <c:v>0.17190775681341719</c:v>
                </c:pt>
                <c:pt idx="7">
                  <c:v>0.15603305785123966</c:v>
                </c:pt>
                <c:pt idx="8">
                  <c:v>0.12955974842767295</c:v>
                </c:pt>
                <c:pt idx="9">
                  <c:v>0.1</c:v>
                </c:pt>
                <c:pt idx="10">
                  <c:v>8.0470588235294113E-2</c:v>
                </c:pt>
                <c:pt idx="11">
                  <c:v>0.10111761575306014</c:v>
                </c:pt>
                <c:pt idx="12">
                  <c:v>5.5409836065573773E-2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8A-48B5-8275-51C2EEB7AB2A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0.53289124668435017</c:v>
                </c:pt>
                <c:pt idx="1">
                  <c:v>0.47388329979879273</c:v>
                </c:pt>
                <c:pt idx="2">
                  <c:v>0.42653061224489797</c:v>
                </c:pt>
                <c:pt idx="3">
                  <c:v>0.21189285714285713</c:v>
                </c:pt>
                <c:pt idx="4">
                  <c:v>0.18255813953488373</c:v>
                </c:pt>
                <c:pt idx="5">
                  <c:v>0.16897777777777778</c:v>
                </c:pt>
                <c:pt idx="6">
                  <c:v>0.15197674418604651</c:v>
                </c:pt>
                <c:pt idx="7">
                  <c:v>0.14731481481481482</c:v>
                </c:pt>
                <c:pt idx="8">
                  <c:v>0.14016597510373444</c:v>
                </c:pt>
                <c:pt idx="9">
                  <c:v>0.11504073992512662</c:v>
                </c:pt>
                <c:pt idx="10">
                  <c:v>8.4358974358974353E-2</c:v>
                </c:pt>
                <c:pt idx="11">
                  <c:v>7.0147679324894519E-2</c:v>
                </c:pt>
                <c:pt idx="12">
                  <c:v>5.0767519466073413E-2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8A-48B5-8275-51C2EEB7A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6000000000000000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11595634920635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S'!$E$6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S'!$E$7:$E$19</c:f>
              <c:numCache>
                <c:formatCode>0.0%</c:formatCode>
                <c:ptCount val="13"/>
                <c:pt idx="0">
                  <c:v>0.59587628865979381</c:v>
                </c:pt>
                <c:pt idx="1">
                  <c:v>0.48366972477064218</c:v>
                </c:pt>
                <c:pt idx="2">
                  <c:v>0.38770226537216829</c:v>
                </c:pt>
                <c:pt idx="3">
                  <c:v>0.20200803212851406</c:v>
                </c:pt>
                <c:pt idx="4">
                  <c:v>0.15566265060240964</c:v>
                </c:pt>
                <c:pt idx="5">
                  <c:v>0.16208333333333333</c:v>
                </c:pt>
                <c:pt idx="6">
                  <c:v>0.12903225806451613</c:v>
                </c:pt>
                <c:pt idx="7">
                  <c:v>0.12666666666666668</c:v>
                </c:pt>
                <c:pt idx="8">
                  <c:v>0.14463157894736842</c:v>
                </c:pt>
                <c:pt idx="9">
                  <c:v>0.11170984455958549</c:v>
                </c:pt>
                <c:pt idx="10">
                  <c:v>8.4647887323943669E-2</c:v>
                </c:pt>
                <c:pt idx="11">
                  <c:v>4.2610450773716078E-2</c:v>
                </c:pt>
                <c:pt idx="12">
                  <c:v>4.6395939086294413E-2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B2-4B40-9B4E-42FF695D89FD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0.53289124668435017</c:v>
                </c:pt>
                <c:pt idx="1">
                  <c:v>0.47388329979879273</c:v>
                </c:pt>
                <c:pt idx="2">
                  <c:v>0.42653061224489797</c:v>
                </c:pt>
                <c:pt idx="3">
                  <c:v>0.21189285714285713</c:v>
                </c:pt>
                <c:pt idx="4">
                  <c:v>0.18255813953488373</c:v>
                </c:pt>
                <c:pt idx="5">
                  <c:v>0.16897777777777778</c:v>
                </c:pt>
                <c:pt idx="6">
                  <c:v>0.15197674418604651</c:v>
                </c:pt>
                <c:pt idx="7">
                  <c:v>0.14731481481481482</c:v>
                </c:pt>
                <c:pt idx="8">
                  <c:v>0.14016597510373444</c:v>
                </c:pt>
                <c:pt idx="9">
                  <c:v>0.11504073992512662</c:v>
                </c:pt>
                <c:pt idx="10">
                  <c:v>8.4358974358974353E-2</c:v>
                </c:pt>
                <c:pt idx="11">
                  <c:v>7.0147679324894519E-2</c:v>
                </c:pt>
                <c:pt idx="12">
                  <c:v>5.0767519466073413E-2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B2-4B40-9B4E-42FF695D8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6000000000000000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4" Type="http://schemas.openxmlformats.org/officeDocument/2006/relationships/chart" Target="../charts/chart34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4</xdr:row>
      <xdr:rowOff>9525</xdr:rowOff>
    </xdr:from>
    <xdr:to>
      <xdr:col>14</xdr:col>
      <xdr:colOff>248925</xdr:colOff>
      <xdr:row>14</xdr:row>
      <xdr:rowOff>223650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7ABA5D-5067-403C-ADDE-06C53A51C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6</xdr:row>
      <xdr:rowOff>14287</xdr:rowOff>
    </xdr:from>
    <xdr:to>
      <xdr:col>14</xdr:col>
      <xdr:colOff>182250</xdr:colOff>
      <xdr:row>17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A83BA1-0E78-4D1C-8B90-916D935730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8</xdr:row>
      <xdr:rowOff>14287</xdr:rowOff>
    </xdr:from>
    <xdr:to>
      <xdr:col>15</xdr:col>
      <xdr:colOff>182250</xdr:colOff>
      <xdr:row>19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2C75E3-FDD1-479C-8C2B-6FA9F8C64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5</xdr:row>
      <xdr:rowOff>185737</xdr:rowOff>
    </xdr:from>
    <xdr:to>
      <xdr:col>15</xdr:col>
      <xdr:colOff>167962</xdr:colOff>
      <xdr:row>18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8227A6-3DB4-410A-A133-C1A17ABD4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20</xdr:row>
      <xdr:rowOff>9525</xdr:rowOff>
    </xdr:from>
    <xdr:to>
      <xdr:col>15</xdr:col>
      <xdr:colOff>172725</xdr:colOff>
      <xdr:row>31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B8F2B8-0BE7-4A07-A96D-EDC8841AC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35</xdr:row>
      <xdr:rowOff>0</xdr:rowOff>
    </xdr:from>
    <xdr:to>
      <xdr:col>15</xdr:col>
      <xdr:colOff>172725</xdr:colOff>
      <xdr:row>46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0AC023-E353-49C3-8E35-9DCD2FA77D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54</xdr:row>
      <xdr:rowOff>9525</xdr:rowOff>
    </xdr:from>
    <xdr:to>
      <xdr:col>15</xdr:col>
      <xdr:colOff>163200</xdr:colOff>
      <xdr:row>66</xdr:row>
      <xdr:rowOff>99825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D3BE98-FC52-4182-989C-4AE5543A05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12</xdr:row>
      <xdr:rowOff>14287</xdr:rowOff>
    </xdr:from>
    <xdr:to>
      <xdr:col>17</xdr:col>
      <xdr:colOff>172725</xdr:colOff>
      <xdr:row>25</xdr:row>
      <xdr:rowOff>56962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59A907-5765-4774-BCBC-0B156C2E6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14285</xdr:colOff>
      <xdr:row>4</xdr:row>
      <xdr:rowOff>176210</xdr:rowOff>
    </xdr:from>
    <xdr:to>
      <xdr:col>15</xdr:col>
      <xdr:colOff>177485</xdr:colOff>
      <xdr:row>25</xdr:row>
      <xdr:rowOff>34610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A07316-CC2A-4910-A195-C9A9C1793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26</xdr:row>
      <xdr:rowOff>161925</xdr:rowOff>
    </xdr:from>
    <xdr:to>
      <xdr:col>15</xdr:col>
      <xdr:colOff>163200</xdr:colOff>
      <xdr:row>39</xdr:row>
      <xdr:rowOff>80775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6AEB34-9F72-44ED-BAB4-D5DE38497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</xdr:colOff>
      <xdr:row>4</xdr:row>
      <xdr:rowOff>185737</xdr:rowOff>
    </xdr:from>
    <xdr:to>
      <xdr:col>16</xdr:col>
      <xdr:colOff>167962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77B50E-DBFB-4061-94F5-B3DE287FC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19</xdr:row>
      <xdr:rowOff>9525</xdr:rowOff>
    </xdr:from>
    <xdr:to>
      <xdr:col>16</xdr:col>
      <xdr:colOff>172725</xdr:colOff>
      <xdr:row>30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414F81-BCEB-4012-819F-5C855781C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34</xdr:row>
      <xdr:rowOff>0</xdr:rowOff>
    </xdr:from>
    <xdr:to>
      <xdr:col>16</xdr:col>
      <xdr:colOff>172725</xdr:colOff>
      <xdr:row>45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DC3332-19C2-46FE-BFCA-F19413BFFB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53</xdr:row>
      <xdr:rowOff>9525</xdr:rowOff>
    </xdr:from>
    <xdr:to>
      <xdr:col>16</xdr:col>
      <xdr:colOff>163200</xdr:colOff>
      <xdr:row>65</xdr:row>
      <xdr:rowOff>23625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0673423-1B41-43BF-8B6B-8A119046E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</xdr:row>
      <xdr:rowOff>19050</xdr:rowOff>
    </xdr:from>
    <xdr:to>
      <xdr:col>15</xdr:col>
      <xdr:colOff>172725</xdr:colOff>
      <xdr:row>18</xdr:row>
      <xdr:rowOff>233175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842BDB-86ED-40F5-A5B9-776D67995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5</xdr:row>
      <xdr:rowOff>185737</xdr:rowOff>
    </xdr:from>
    <xdr:to>
      <xdr:col>15</xdr:col>
      <xdr:colOff>167962</xdr:colOff>
      <xdr:row>19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C7B336-A0F0-40A0-822D-F50F96364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22</xdr:row>
      <xdr:rowOff>180975</xdr:rowOff>
    </xdr:from>
    <xdr:to>
      <xdr:col>15</xdr:col>
      <xdr:colOff>172725</xdr:colOff>
      <xdr:row>34</xdr:row>
      <xdr:rowOff>4575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0D6CA4-0520-439C-99C7-7A8DFAD1C3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9523</xdr:colOff>
      <xdr:row>38</xdr:row>
      <xdr:rowOff>0</xdr:rowOff>
    </xdr:from>
    <xdr:to>
      <xdr:col>16</xdr:col>
      <xdr:colOff>283123</xdr:colOff>
      <xdr:row>49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A58C83-250A-4BD8-9412-AA2CC43BE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9525</xdr:colOff>
      <xdr:row>61</xdr:row>
      <xdr:rowOff>9525</xdr:rowOff>
    </xdr:from>
    <xdr:to>
      <xdr:col>15</xdr:col>
      <xdr:colOff>172725</xdr:colOff>
      <xdr:row>72</xdr:row>
      <xdr:rowOff>80775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C18C8AE-1A54-4155-BFD3-224E75A4EF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4762</xdr:rowOff>
    </xdr:from>
    <xdr:to>
      <xdr:col>13</xdr:col>
      <xdr:colOff>163200</xdr:colOff>
      <xdr:row>15</xdr:row>
      <xdr:rowOff>95062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340D18-5A51-461E-8597-7E15551CCB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4</xdr:row>
      <xdr:rowOff>0</xdr:rowOff>
    </xdr:from>
    <xdr:to>
      <xdr:col>15</xdr:col>
      <xdr:colOff>172725</xdr:colOff>
      <xdr:row>23</xdr:row>
      <xdr:rowOff>115575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BC134A-F14E-4B56-B1E3-FABA744483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</xdr:colOff>
      <xdr:row>4</xdr:row>
      <xdr:rowOff>4762</xdr:rowOff>
    </xdr:from>
    <xdr:to>
      <xdr:col>13</xdr:col>
      <xdr:colOff>167962</xdr:colOff>
      <xdr:row>16</xdr:row>
      <xdr:rowOff>133162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A2426C-D537-4E5A-8508-9B32A21693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18</xdr:row>
      <xdr:rowOff>0</xdr:rowOff>
    </xdr:from>
    <xdr:to>
      <xdr:col>13</xdr:col>
      <xdr:colOff>163200</xdr:colOff>
      <xdr:row>29</xdr:row>
      <xdr:rowOff>147450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31076C-5977-49C3-8F6B-0A762C04C6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600075</xdr:colOff>
      <xdr:row>32</xdr:row>
      <xdr:rowOff>9525</xdr:rowOff>
    </xdr:from>
    <xdr:to>
      <xdr:col>13</xdr:col>
      <xdr:colOff>153675</xdr:colOff>
      <xdr:row>43</xdr:row>
      <xdr:rowOff>176025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D0C862-821F-41A0-8053-486D8E5D5C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9525</xdr:colOff>
      <xdr:row>49</xdr:row>
      <xdr:rowOff>0</xdr:rowOff>
    </xdr:from>
    <xdr:to>
      <xdr:col>13</xdr:col>
      <xdr:colOff>172725</xdr:colOff>
      <xdr:row>61</xdr:row>
      <xdr:rowOff>147450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00CA21-62D2-46CB-BB94-E21E96B3D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490536</xdr:colOff>
      <xdr:row>4</xdr:row>
      <xdr:rowOff>185735</xdr:rowOff>
    </xdr:from>
    <xdr:to>
      <xdr:col>16</xdr:col>
      <xdr:colOff>158436</xdr:colOff>
      <xdr:row>25</xdr:row>
      <xdr:rowOff>158435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C5AC3A-A7D8-4957-8E17-0F6007EE5B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5</xdr:row>
      <xdr:rowOff>0</xdr:rowOff>
    </xdr:from>
    <xdr:to>
      <xdr:col>25</xdr:col>
      <xdr:colOff>163200</xdr:colOff>
      <xdr:row>25</xdr:row>
      <xdr:rowOff>163200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22A660-E48F-475F-9766-2DFBEDF0A2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27</xdr:row>
      <xdr:rowOff>9525</xdr:rowOff>
    </xdr:from>
    <xdr:to>
      <xdr:col>16</xdr:col>
      <xdr:colOff>172725</xdr:colOff>
      <xdr:row>47</xdr:row>
      <xdr:rowOff>182250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E33C7B-A6AD-48CC-8AD5-BF67885E76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26</xdr:row>
      <xdr:rowOff>180975</xdr:rowOff>
    </xdr:from>
    <xdr:to>
      <xdr:col>25</xdr:col>
      <xdr:colOff>163200</xdr:colOff>
      <xdr:row>47</xdr:row>
      <xdr:rowOff>163200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6A967C6-A4B3-4E91-84C0-1C38359656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4</xdr:row>
      <xdr:rowOff>4762</xdr:rowOff>
    </xdr:from>
    <xdr:to>
      <xdr:col>14</xdr:col>
      <xdr:colOff>172725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B0FA1F-CF34-4F24-AD5A-8D4E5BE8B3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4760</xdr:colOff>
      <xdr:row>3</xdr:row>
      <xdr:rowOff>185735</xdr:rowOff>
    </xdr:from>
    <xdr:to>
      <xdr:col>14</xdr:col>
      <xdr:colOff>167960</xdr:colOff>
      <xdr:row>24</xdr:row>
      <xdr:rowOff>177485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3764BC-6753-4178-B7A1-018278248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3</xdr:row>
      <xdr:rowOff>185737</xdr:rowOff>
    </xdr:from>
    <xdr:to>
      <xdr:col>15</xdr:col>
      <xdr:colOff>167962</xdr:colOff>
      <xdr:row>16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2648AC-2721-44B3-8527-7BF65C7B54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18</xdr:row>
      <xdr:rowOff>9525</xdr:rowOff>
    </xdr:from>
    <xdr:to>
      <xdr:col>15</xdr:col>
      <xdr:colOff>172725</xdr:colOff>
      <xdr:row>29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9FF806-CC98-4635-AC49-528EA1C528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33</xdr:row>
      <xdr:rowOff>0</xdr:rowOff>
    </xdr:from>
    <xdr:to>
      <xdr:col>15</xdr:col>
      <xdr:colOff>172725</xdr:colOff>
      <xdr:row>44</xdr:row>
      <xdr:rowOff>90300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3AFD792-7620-4523-A916-1F78293AAC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52</xdr:row>
      <xdr:rowOff>9525</xdr:rowOff>
    </xdr:from>
    <xdr:to>
      <xdr:col>15</xdr:col>
      <xdr:colOff>163200</xdr:colOff>
      <xdr:row>64</xdr:row>
      <xdr:rowOff>99825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8C1BC82-2B3F-4469-97AC-F7A21F0E00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hard.fitzgerald@southeastlep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44A7A-7F90-4DA4-AC6F-FBF0769FC3E9}">
  <dimension ref="B2:C28"/>
  <sheetViews>
    <sheetView showGridLines="0" showRowColHeaders="0" tabSelected="1" workbookViewId="0"/>
  </sheetViews>
  <sheetFormatPr defaultRowHeight="15.75" x14ac:dyDescent="0.25"/>
  <cols>
    <col min="1" max="1" width="12.7109375" style="62" customWidth="1"/>
    <col min="2" max="2" width="16" style="61" customWidth="1"/>
    <col min="3" max="3" width="55.28515625" style="61" customWidth="1"/>
    <col min="4" max="4" width="9" style="62" customWidth="1"/>
    <col min="5" max="16384" width="9.140625" style="62"/>
  </cols>
  <sheetData>
    <row r="2" spans="2:3" ht="18.75" x14ac:dyDescent="0.25">
      <c r="B2" s="60" t="s">
        <v>186</v>
      </c>
    </row>
    <row r="3" spans="2:3" ht="12" customHeight="1" x14ac:dyDescent="0.25">
      <c r="B3" s="60"/>
    </row>
    <row r="4" spans="2:3" ht="18.75" x14ac:dyDescent="0.25">
      <c r="B4" s="63" t="s">
        <v>179</v>
      </c>
    </row>
    <row r="6" spans="2:3" ht="21" customHeight="1" x14ac:dyDescent="0.25">
      <c r="B6" s="64" t="s">
        <v>195</v>
      </c>
      <c r="C6" s="65" t="s">
        <v>146</v>
      </c>
    </row>
    <row r="7" spans="2:3" ht="21" customHeight="1" x14ac:dyDescent="0.25">
      <c r="B7" s="61" t="s">
        <v>151</v>
      </c>
      <c r="C7" s="67" t="s">
        <v>154</v>
      </c>
    </row>
    <row r="8" spans="2:3" ht="21" customHeight="1" x14ac:dyDescent="0.25">
      <c r="B8" s="61" t="s">
        <v>152</v>
      </c>
      <c r="C8" s="67" t="s">
        <v>155</v>
      </c>
    </row>
    <row r="9" spans="2:3" ht="21" customHeight="1" x14ac:dyDescent="0.25">
      <c r="B9" s="61" t="s">
        <v>153</v>
      </c>
      <c r="C9" s="67" t="s">
        <v>156</v>
      </c>
    </row>
    <row r="10" spans="2:3" ht="21" customHeight="1" x14ac:dyDescent="0.25">
      <c r="B10" s="61" t="s">
        <v>147</v>
      </c>
      <c r="C10" s="67" t="s">
        <v>157</v>
      </c>
    </row>
    <row r="11" spans="2:3" ht="21" customHeight="1" x14ac:dyDescent="0.25">
      <c r="B11" s="61" t="s">
        <v>158</v>
      </c>
      <c r="C11" s="67" t="s">
        <v>187</v>
      </c>
    </row>
    <row r="12" spans="2:3" ht="21" customHeight="1" x14ac:dyDescent="0.25">
      <c r="B12" s="61" t="s">
        <v>159</v>
      </c>
      <c r="C12" s="67" t="s">
        <v>188</v>
      </c>
    </row>
    <row r="13" spans="2:3" ht="21" customHeight="1" x14ac:dyDescent="0.25">
      <c r="B13" s="61" t="s">
        <v>160</v>
      </c>
      <c r="C13" s="67" t="s">
        <v>189</v>
      </c>
    </row>
    <row r="14" spans="2:3" ht="21" customHeight="1" x14ac:dyDescent="0.25">
      <c r="B14" s="61" t="s">
        <v>161</v>
      </c>
      <c r="C14" s="67" t="s">
        <v>167</v>
      </c>
    </row>
    <row r="15" spans="2:3" ht="21" customHeight="1" x14ac:dyDescent="0.25">
      <c r="B15" s="61" t="s">
        <v>162</v>
      </c>
      <c r="C15" s="67" t="s">
        <v>168</v>
      </c>
    </row>
    <row r="16" spans="2:3" ht="21" customHeight="1" x14ac:dyDescent="0.25">
      <c r="B16" s="61" t="s">
        <v>163</v>
      </c>
      <c r="C16" s="67" t="s">
        <v>169</v>
      </c>
    </row>
    <row r="17" spans="2:3" ht="21" customHeight="1" x14ac:dyDescent="0.25">
      <c r="B17" s="61" t="s">
        <v>165</v>
      </c>
      <c r="C17" s="67" t="s">
        <v>171</v>
      </c>
    </row>
    <row r="18" spans="2:3" ht="21" customHeight="1" x14ac:dyDescent="0.25">
      <c r="B18" s="61" t="s">
        <v>164</v>
      </c>
      <c r="C18" s="67" t="s">
        <v>170</v>
      </c>
    </row>
    <row r="19" spans="2:3" ht="21" customHeight="1" x14ac:dyDescent="0.25">
      <c r="B19" s="61" t="s">
        <v>166</v>
      </c>
      <c r="C19" s="67" t="s">
        <v>172</v>
      </c>
    </row>
    <row r="20" spans="2:3" ht="21" customHeight="1" x14ac:dyDescent="0.25">
      <c r="B20" s="61" t="s">
        <v>173</v>
      </c>
      <c r="C20" s="67" t="s">
        <v>176</v>
      </c>
    </row>
    <row r="21" spans="2:3" ht="21" customHeight="1" x14ac:dyDescent="0.25">
      <c r="B21" s="61" t="s">
        <v>174</v>
      </c>
      <c r="C21" s="67" t="s">
        <v>177</v>
      </c>
    </row>
    <row r="22" spans="2:3" ht="21" customHeight="1" x14ac:dyDescent="0.25">
      <c r="B22" s="61" t="s">
        <v>175</v>
      </c>
      <c r="C22" s="67" t="s">
        <v>178</v>
      </c>
    </row>
    <row r="23" spans="2:3" ht="21" customHeight="1" x14ac:dyDescent="0.25">
      <c r="B23" s="61" t="s">
        <v>184</v>
      </c>
      <c r="C23" s="67" t="s">
        <v>185</v>
      </c>
    </row>
    <row r="24" spans="2:3" ht="21" customHeight="1" x14ac:dyDescent="0.25"/>
    <row r="25" spans="2:3" ht="21" customHeight="1" x14ac:dyDescent="0.25">
      <c r="B25" s="65" t="s">
        <v>148</v>
      </c>
      <c r="C25" s="61" t="s">
        <v>203</v>
      </c>
    </row>
    <row r="26" spans="2:3" ht="21" customHeight="1" x14ac:dyDescent="0.25">
      <c r="B26" s="65" t="s">
        <v>149</v>
      </c>
      <c r="C26" s="66" t="s">
        <v>150</v>
      </c>
    </row>
    <row r="27" spans="2:3" ht="21" customHeight="1" x14ac:dyDescent="0.25"/>
    <row r="28" spans="2:3" ht="21" customHeight="1" x14ac:dyDescent="0.25"/>
  </sheetData>
  <hyperlinks>
    <hyperlink ref="C7" location="'CJRS L'!A1" display="Coronavirus Job Retention Scheme - SELEP" xr:uid="{6702DAAD-68BF-42C4-9567-8E7CCFB56F3F}"/>
    <hyperlink ref="C8" location="'CJRS FA'!A1" display="Coronavirus Job Rentention Scheme - Federated Areas" xr:uid="{F5AF1CC0-A217-4194-8DCA-B8EA77FC0286}"/>
    <hyperlink ref="C9" location="'CJRS LA'!A1" display="Coronavirus Job Retention Scheme - Local Authority" xr:uid="{DC52A188-3A4A-4D87-A746-A8416E9AE141}"/>
    <hyperlink ref="C11" location="'SEIS L'!A1" display="Self Employment Income Support - SELEP" xr:uid="{3ACF5321-0963-46E8-A27B-0C4D74E404B5}"/>
    <hyperlink ref="C12" location="'SEIS FA'!A1" display="Self Employment Income Support - Federated Areas" xr:uid="{8317D547-A0A0-4E0E-9D9C-0A32516DAC1C}"/>
    <hyperlink ref="C13" location="'SEIS LA'!A1" display="Self Employment Income Support - Local Authority" xr:uid="{ECCB0BDA-24DF-45ED-A0F1-2F736D1A4965}"/>
    <hyperlink ref="C14" location="'CC L'!A1" display="Claimant Count - SELEP" xr:uid="{FFC0DD24-A9F0-4090-AE9B-CB5488F64E9E}"/>
    <hyperlink ref="C15" location="'CC FA'!A1" display="Claimant Count - Federated Areas" xr:uid="{880F8A8A-1E6F-4092-93CE-B8B0FAC01A81}"/>
    <hyperlink ref="C16" location="'CC LA'!A1" display="Claimant Count - Local Authority" xr:uid="{AB28EF6B-4F0D-425D-9005-026F097F309D}"/>
    <hyperlink ref="C17" location="'Grants L'!A1" display="Coronavirus Business Grants - SELEP" xr:uid="{0A8BB164-2CD9-47E5-9DCA-91A498BB10C8}"/>
    <hyperlink ref="C10" location="'CJRS S'!A1" display="Coronavirus Job Rentention Scheme - Sector analysis" xr:uid="{86B04BB7-D2AD-4DB7-BF1A-8D22AA63A063}"/>
    <hyperlink ref="C26" r:id="rId1" xr:uid="{516C31C7-6664-469C-9BE2-841D1866406E}"/>
    <hyperlink ref="C20" location="'Loans L'!A1" display="Coronavirus Business Loans - SELEP" xr:uid="{8501DE1A-2D70-41B6-B64B-6771C329F8AF}"/>
    <hyperlink ref="C21" location="'Loans FA'!A1" display="Coronavirus Business Loans - Federated Areas" xr:uid="{3FD589EE-94FA-47FB-98A9-057B3DF874FD}"/>
    <hyperlink ref="C22" location="'Loans WPC'!A1" display="Coronavirus Business Loans - Local Authority" xr:uid="{C92C9D44-C2EB-440E-BEFC-CE88A640D2D3}"/>
    <hyperlink ref="C18:C19" location="'VAC S'!A1" display="UK Job Vacancies - sector trend" xr:uid="{F2EE2BCF-87E9-4F14-B205-9C771C3EBCE2}"/>
    <hyperlink ref="C18" location="'Grants FA'!A1" display="Coronavirus Business Grants - Federated Areas" xr:uid="{BD6E99A3-1168-402B-A999-C99F4D398CA4}"/>
    <hyperlink ref="C19" location="'Grants LA'!A1" display="Coronavirus Business Grants - Local Authority" xr:uid="{0A82A49A-FA60-4A6A-B42A-6B244BA064A6}"/>
    <hyperlink ref="C23" location="GH!A1" display="SELEP Growth Hub Business Enquiries" xr:uid="{57108664-B022-41C0-AA6E-B1F7D1F2C899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CE3A0-914A-4BD3-ABA7-8FC5906021A3}">
  <dimension ref="B2:J43"/>
  <sheetViews>
    <sheetView showGridLines="0" workbookViewId="0"/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90</v>
      </c>
      <c r="I2" s="73" t="s">
        <v>194</v>
      </c>
      <c r="J2" s="73"/>
    </row>
    <row r="3" spans="2:10" ht="15.75" x14ac:dyDescent="0.25">
      <c r="B3" s="33" t="s">
        <v>190</v>
      </c>
    </row>
    <row r="4" spans="2:10" x14ac:dyDescent="0.25">
      <c r="B4" s="47" t="s">
        <v>91</v>
      </c>
    </row>
    <row r="5" spans="2:10" x14ac:dyDescent="0.25">
      <c r="B5" s="47" t="s">
        <v>92</v>
      </c>
    </row>
    <row r="6" spans="2:10" ht="19.5" customHeight="1" x14ac:dyDescent="0.25"/>
    <row r="7" spans="2:10" ht="15" customHeight="1" x14ac:dyDescent="0.25">
      <c r="B7" s="48" t="s">
        <v>93</v>
      </c>
    </row>
    <row r="8" spans="2:10" ht="15" customHeight="1" x14ac:dyDescent="0.25"/>
    <row r="9" spans="2:10" ht="36" customHeight="1" x14ac:dyDescent="0.25">
      <c r="B9" s="21" t="s">
        <v>87</v>
      </c>
      <c r="C9" s="5" t="s">
        <v>4</v>
      </c>
      <c r="D9" s="5" t="s">
        <v>5</v>
      </c>
      <c r="E9" s="5" t="s">
        <v>56</v>
      </c>
      <c r="F9" s="5" t="s">
        <v>7</v>
      </c>
    </row>
    <row r="10" spans="2:10" ht="20.25" customHeight="1" x14ac:dyDescent="0.25">
      <c r="B10" s="44">
        <v>43831</v>
      </c>
      <c r="C10" s="46">
        <v>2.7905367142767257E-2</v>
      </c>
      <c r="D10" s="46">
        <v>2.2374999999999999E-2</v>
      </c>
      <c r="E10" s="46">
        <v>2.8258944385405597E-2</v>
      </c>
      <c r="F10" s="46">
        <v>2.8393100317748526E-2</v>
      </c>
    </row>
    <row r="11" spans="2:10" ht="20.25" customHeight="1" x14ac:dyDescent="0.25">
      <c r="B11" s="44">
        <v>43862</v>
      </c>
      <c r="C11" s="46">
        <v>2.8487384383061726E-2</v>
      </c>
      <c r="D11" s="46">
        <v>2.3573529411764705E-2</v>
      </c>
      <c r="E11" s="46">
        <v>2.9029401346085726E-2</v>
      </c>
      <c r="F11" s="46">
        <v>2.9743531547889241E-2</v>
      </c>
    </row>
    <row r="12" spans="2:10" ht="20.25" customHeight="1" x14ac:dyDescent="0.25">
      <c r="B12" s="44">
        <v>43891</v>
      </c>
      <c r="C12" s="46">
        <v>2.872333731831624E-2</v>
      </c>
      <c r="D12" s="46">
        <v>2.3838235294117646E-2</v>
      </c>
      <c r="E12" s="46">
        <v>2.9140099185263904E-2</v>
      </c>
      <c r="F12" s="46">
        <v>3.0651384475714933E-2</v>
      </c>
    </row>
    <row r="13" spans="2:10" ht="20.25" customHeight="1" x14ac:dyDescent="0.25">
      <c r="B13" s="44">
        <v>43922</v>
      </c>
      <c r="C13" s="46">
        <v>5.2460202604920403E-2</v>
      </c>
      <c r="D13" s="46">
        <v>4.266176470588235E-2</v>
      </c>
      <c r="E13" s="46">
        <v>5.0969713071200851E-2</v>
      </c>
      <c r="F13" s="46">
        <v>5.1214253290966863E-2</v>
      </c>
    </row>
    <row r="14" spans="2:10" ht="20.25" customHeight="1" x14ac:dyDescent="0.25">
      <c r="B14" s="44">
        <v>43952</v>
      </c>
      <c r="C14" s="46">
        <v>6.5060089347511479E-2</v>
      </c>
      <c r="D14" s="46">
        <v>5.8845588235294115E-2</v>
      </c>
      <c r="E14" s="46">
        <v>6.4098476797732909E-2</v>
      </c>
      <c r="F14" s="46">
        <v>7.0483431684067177E-2</v>
      </c>
    </row>
    <row r="15" spans="2:10" ht="20.25" customHeight="1" x14ac:dyDescent="0.25">
      <c r="B15" s="44">
        <v>43983</v>
      </c>
      <c r="C15" s="46">
        <v>6.0356760838104824E-2</v>
      </c>
      <c r="D15" s="46">
        <v>5.4963235294117646E-2</v>
      </c>
      <c r="E15" s="46">
        <v>6.032146652497343E-2</v>
      </c>
      <c r="F15" s="46">
        <v>6.6330004539264645E-2</v>
      </c>
    </row>
    <row r="16" spans="2:10" ht="20.25" customHeight="1" x14ac:dyDescent="0.25">
      <c r="B16" s="44">
        <v>44013</v>
      </c>
      <c r="C16" s="46">
        <v>6.2071352167620962E-2</v>
      </c>
      <c r="D16" s="46">
        <v>5.6367647058823529E-2</v>
      </c>
      <c r="E16" s="46">
        <v>6.1818101310662413E-2</v>
      </c>
      <c r="F16" s="46">
        <v>6.7907399001361779E-2</v>
      </c>
    </row>
    <row r="17" spans="2:6" ht="20.25" customHeight="1" x14ac:dyDescent="0.25">
      <c r="B17" s="44">
        <v>44044</v>
      </c>
      <c r="C17" s="46">
        <v>6.3675832127351659E-2</v>
      </c>
      <c r="D17" s="46">
        <v>5.8139705882352941E-2</v>
      </c>
      <c r="E17" s="46">
        <v>6.3248317392844491E-2</v>
      </c>
      <c r="F17" s="46">
        <v>6.9564230594643672E-2</v>
      </c>
    </row>
    <row r="18" spans="2:6" ht="20.25" customHeight="1" x14ac:dyDescent="0.25">
      <c r="B18" s="44">
        <v>44075</v>
      </c>
      <c r="C18" s="46">
        <v>6.2747750582017245E-2</v>
      </c>
      <c r="D18" s="46">
        <v>5.711764705882353E-2</v>
      </c>
      <c r="E18" s="46">
        <v>6.2393730074388948E-2</v>
      </c>
      <c r="F18" s="46">
        <v>6.8179754879709481E-2</v>
      </c>
    </row>
    <row r="19" spans="2:6" ht="20.25" customHeight="1" x14ac:dyDescent="0.25">
      <c r="B19" s="44">
        <v>44105</v>
      </c>
      <c r="C19" s="46">
        <v>5.9287107531617693E-2</v>
      </c>
      <c r="D19" s="46">
        <v>5.4117647058823527E-2</v>
      </c>
      <c r="E19" s="46">
        <v>5.9736981934112643E-2</v>
      </c>
      <c r="F19" s="46">
        <v>6.5036314117113025E-2</v>
      </c>
    </row>
    <row r="20" spans="2:6" ht="20.25" customHeight="1" x14ac:dyDescent="0.25">
      <c r="B20" s="44">
        <v>44136</v>
      </c>
      <c r="C20" s="46">
        <v>6.1332032970490155E-2</v>
      </c>
      <c r="D20" s="46">
        <v>5.5073529411764709E-2</v>
      </c>
      <c r="E20" s="46">
        <v>6.0259475735033652E-2</v>
      </c>
      <c r="F20" s="46">
        <v>6.601225601452565E-2</v>
      </c>
    </row>
    <row r="21" spans="2:6" ht="20.25" customHeight="1" x14ac:dyDescent="0.25">
      <c r="B21" s="44">
        <v>44166</v>
      </c>
      <c r="C21" s="46">
        <v>6.1127540426602907E-2</v>
      </c>
      <c r="D21" s="46">
        <v>5.5213235294117646E-2</v>
      </c>
      <c r="E21" s="46">
        <v>6.0356889833510452E-2</v>
      </c>
      <c r="F21" s="46">
        <v>6.6125737630503861E-2</v>
      </c>
    </row>
    <row r="22" spans="2:6" ht="20.25" customHeight="1" x14ac:dyDescent="0.25">
      <c r="B22" s="44">
        <v>44197</v>
      </c>
      <c r="C22" s="46">
        <v>6.0293840055370286E-2</v>
      </c>
      <c r="D22" s="46">
        <v>5.3911764705882353E-2</v>
      </c>
      <c r="E22" s="46">
        <v>5.90285157633723E-2</v>
      </c>
      <c r="F22" s="46">
        <v>6.4003631411711309E-2</v>
      </c>
    </row>
    <row r="23" spans="2:6" ht="20.25" customHeight="1" x14ac:dyDescent="0.25">
      <c r="B23" s="44">
        <v>44228</v>
      </c>
      <c r="C23" s="46">
        <v>6.3408418800729879E-2</v>
      </c>
      <c r="D23" s="46">
        <v>5.6654411764705884E-2</v>
      </c>
      <c r="E23" s="46">
        <v>6.1702975557917109E-2</v>
      </c>
      <c r="F23" s="46">
        <v>6.8213799364502947E-2</v>
      </c>
    </row>
    <row r="24" spans="2:6" ht="20.25" customHeight="1" x14ac:dyDescent="0.25">
      <c r="B24" s="44">
        <v>44256</v>
      </c>
      <c r="C24" s="46">
        <v>6.3518530170515328E-2</v>
      </c>
      <c r="D24" s="46">
        <v>5.6375000000000001E-2</v>
      </c>
      <c r="E24" s="46">
        <v>6.1649840595111582E-2</v>
      </c>
      <c r="F24" s="46">
        <v>6.8293236495687692E-2</v>
      </c>
    </row>
    <row r="25" spans="2:6" x14ac:dyDescent="0.25">
      <c r="B25" s="43"/>
    </row>
    <row r="26" spans="2:6" ht="15.75" x14ac:dyDescent="0.25">
      <c r="B26" s="48" t="s">
        <v>94</v>
      </c>
    </row>
    <row r="28" spans="2:6" ht="31.5" customHeight="1" x14ac:dyDescent="0.25">
      <c r="B28" s="21" t="s">
        <v>87</v>
      </c>
      <c r="C28" s="5" t="s">
        <v>4</v>
      </c>
      <c r="D28" s="5" t="s">
        <v>5</v>
      </c>
      <c r="E28" s="5" t="s">
        <v>56</v>
      </c>
      <c r="F28" s="5" t="s">
        <v>7</v>
      </c>
    </row>
    <row r="29" spans="2:6" ht="19.5" customHeight="1" x14ac:dyDescent="0.25">
      <c r="B29" s="44">
        <v>43831</v>
      </c>
      <c r="C29" s="49">
        <v>8870</v>
      </c>
      <c r="D29" s="49">
        <v>15215</v>
      </c>
      <c r="E29" s="49">
        <v>31910</v>
      </c>
      <c r="F29" s="49">
        <v>12510</v>
      </c>
    </row>
    <row r="30" spans="2:6" ht="19.5" customHeight="1" x14ac:dyDescent="0.25">
      <c r="B30" s="44">
        <v>43862</v>
      </c>
      <c r="C30" s="49">
        <v>9055</v>
      </c>
      <c r="D30" s="49">
        <v>16030</v>
      </c>
      <c r="E30" s="49">
        <v>32780</v>
      </c>
      <c r="F30" s="49">
        <v>13105</v>
      </c>
    </row>
    <row r="31" spans="2:6" ht="19.5" customHeight="1" x14ac:dyDescent="0.25">
      <c r="B31" s="44">
        <v>43891</v>
      </c>
      <c r="C31" s="49">
        <v>9130</v>
      </c>
      <c r="D31" s="49">
        <v>16210</v>
      </c>
      <c r="E31" s="49">
        <v>32905</v>
      </c>
      <c r="F31" s="49">
        <v>13505</v>
      </c>
    </row>
    <row r="32" spans="2:6" ht="19.5" customHeight="1" x14ac:dyDescent="0.25">
      <c r="B32" s="44">
        <v>43922</v>
      </c>
      <c r="C32" s="49">
        <v>16675</v>
      </c>
      <c r="D32" s="49">
        <v>29010</v>
      </c>
      <c r="E32" s="49">
        <v>57555</v>
      </c>
      <c r="F32" s="49">
        <v>22565</v>
      </c>
    </row>
    <row r="33" spans="2:6" ht="19.5" customHeight="1" x14ac:dyDescent="0.25">
      <c r="B33" s="44">
        <v>43952</v>
      </c>
      <c r="C33" s="49">
        <v>20680</v>
      </c>
      <c r="D33" s="49">
        <v>40015</v>
      </c>
      <c r="E33" s="49">
        <v>72380</v>
      </c>
      <c r="F33" s="49">
        <v>31055</v>
      </c>
    </row>
    <row r="34" spans="2:6" ht="19.5" customHeight="1" x14ac:dyDescent="0.25">
      <c r="B34" s="44">
        <v>43983</v>
      </c>
      <c r="C34" s="49">
        <v>19185</v>
      </c>
      <c r="D34" s="49">
        <v>37375</v>
      </c>
      <c r="E34" s="49">
        <v>68115</v>
      </c>
      <c r="F34" s="49">
        <v>29225</v>
      </c>
    </row>
    <row r="35" spans="2:6" ht="19.5" customHeight="1" x14ac:dyDescent="0.25">
      <c r="B35" s="44">
        <v>44013</v>
      </c>
      <c r="C35" s="49">
        <v>19730</v>
      </c>
      <c r="D35" s="49">
        <v>38330</v>
      </c>
      <c r="E35" s="49">
        <v>69805</v>
      </c>
      <c r="F35" s="49">
        <v>29920</v>
      </c>
    </row>
    <row r="36" spans="2:6" ht="19.5" customHeight="1" x14ac:dyDescent="0.25">
      <c r="B36" s="44">
        <v>44044</v>
      </c>
      <c r="C36" s="49">
        <v>20240</v>
      </c>
      <c r="D36" s="49">
        <v>39535</v>
      </c>
      <c r="E36" s="49">
        <v>71420</v>
      </c>
      <c r="F36" s="49">
        <v>30650</v>
      </c>
    </row>
    <row r="37" spans="2:6" ht="19.5" customHeight="1" x14ac:dyDescent="0.25">
      <c r="B37" s="44">
        <v>44075</v>
      </c>
      <c r="C37" s="49">
        <v>19945</v>
      </c>
      <c r="D37" s="49">
        <v>38840</v>
      </c>
      <c r="E37" s="49">
        <v>70455</v>
      </c>
      <c r="F37" s="49">
        <v>30040</v>
      </c>
    </row>
    <row r="38" spans="2:6" ht="19.5" customHeight="1" x14ac:dyDescent="0.25">
      <c r="B38" s="44">
        <v>44105</v>
      </c>
      <c r="C38" s="49">
        <v>18845</v>
      </c>
      <c r="D38" s="49">
        <v>36800</v>
      </c>
      <c r="E38" s="49">
        <v>67455</v>
      </c>
      <c r="F38" s="49">
        <v>28655</v>
      </c>
    </row>
    <row r="39" spans="2:6" ht="19.5" customHeight="1" x14ac:dyDescent="0.25">
      <c r="B39" s="44">
        <v>44136</v>
      </c>
      <c r="C39" s="49">
        <v>19495</v>
      </c>
      <c r="D39" s="49">
        <v>37450</v>
      </c>
      <c r="E39" s="49">
        <v>68045</v>
      </c>
      <c r="F39" s="49">
        <v>29085</v>
      </c>
    </row>
    <row r="40" spans="2:6" ht="19.5" customHeight="1" x14ac:dyDescent="0.25">
      <c r="B40" s="44">
        <v>44166</v>
      </c>
      <c r="C40" s="49">
        <v>19430</v>
      </c>
      <c r="D40" s="49">
        <v>37545</v>
      </c>
      <c r="E40" s="49">
        <v>68155</v>
      </c>
      <c r="F40" s="49">
        <v>29135</v>
      </c>
    </row>
    <row r="41" spans="2:6" ht="19.5" customHeight="1" x14ac:dyDescent="0.25">
      <c r="B41" s="44">
        <v>44197</v>
      </c>
      <c r="C41" s="49">
        <v>19165</v>
      </c>
      <c r="D41" s="49">
        <v>36660</v>
      </c>
      <c r="E41" s="49">
        <v>66655</v>
      </c>
      <c r="F41" s="49">
        <v>28200</v>
      </c>
    </row>
    <row r="42" spans="2:6" ht="19.5" customHeight="1" x14ac:dyDescent="0.25">
      <c r="B42" s="44">
        <v>44228</v>
      </c>
      <c r="C42" s="49">
        <v>20155</v>
      </c>
      <c r="D42" s="49">
        <v>38525</v>
      </c>
      <c r="E42" s="49">
        <v>69675</v>
      </c>
      <c r="F42" s="49">
        <v>30055</v>
      </c>
    </row>
    <row r="43" spans="2:6" ht="19.5" customHeight="1" x14ac:dyDescent="0.25">
      <c r="B43" s="44">
        <v>44256</v>
      </c>
      <c r="C43" s="49">
        <v>20190</v>
      </c>
      <c r="D43" s="49">
        <v>38335</v>
      </c>
      <c r="E43" s="49">
        <v>69615</v>
      </c>
      <c r="F43" s="49">
        <v>30090</v>
      </c>
    </row>
  </sheetData>
  <hyperlinks>
    <hyperlink ref="I2" location="Index!A1" display="Return to Index" xr:uid="{C4007EE9-458E-43A8-BA30-DC6777C7D8C5}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749FC-157D-49F0-8878-686F9CB7E8A3}">
  <dimension ref="B2:S63"/>
  <sheetViews>
    <sheetView showGridLines="0" workbookViewId="0"/>
  </sheetViews>
  <sheetFormatPr defaultRowHeight="15" x14ac:dyDescent="0.25"/>
  <cols>
    <col min="1" max="1" width="5.5703125" customWidth="1"/>
    <col min="2" max="2" width="23.7109375" customWidth="1"/>
    <col min="3" max="6" width="12.5703125" customWidth="1"/>
  </cols>
  <sheetData>
    <row r="2" spans="2:9" ht="18.75" x14ac:dyDescent="0.3">
      <c r="B2" s="1" t="s">
        <v>90</v>
      </c>
      <c r="H2" s="73" t="s">
        <v>194</v>
      </c>
      <c r="I2" s="73"/>
    </row>
    <row r="3" spans="2:9" ht="15.75" x14ac:dyDescent="0.25">
      <c r="B3" s="33" t="s">
        <v>190</v>
      </c>
    </row>
    <row r="4" spans="2:9" x14ac:dyDescent="0.25">
      <c r="B4" s="47" t="s">
        <v>91</v>
      </c>
    </row>
    <row r="5" spans="2:9" x14ac:dyDescent="0.25">
      <c r="B5" s="47" t="s">
        <v>92</v>
      </c>
    </row>
    <row r="7" spans="2:9" ht="18.75" x14ac:dyDescent="0.3">
      <c r="B7" s="1" t="s">
        <v>4</v>
      </c>
    </row>
    <row r="9" spans="2:9" ht="34.5" customHeight="1" x14ac:dyDescent="0.25">
      <c r="B9" s="16" t="s">
        <v>39</v>
      </c>
      <c r="C9" s="5" t="s">
        <v>191</v>
      </c>
      <c r="D9" s="5" t="s">
        <v>192</v>
      </c>
      <c r="E9" s="50">
        <v>43891</v>
      </c>
      <c r="F9" s="50">
        <v>44256</v>
      </c>
    </row>
    <row r="10" spans="2:9" ht="20.25" customHeight="1" x14ac:dyDescent="0.25">
      <c r="B10" s="17" t="s">
        <v>12</v>
      </c>
      <c r="C10" s="6">
        <v>2245</v>
      </c>
      <c r="D10" s="6">
        <v>4635</v>
      </c>
      <c r="E10" s="7">
        <v>3.7999999999999999E-2</v>
      </c>
      <c r="F10" s="7">
        <v>7.8E-2</v>
      </c>
    </row>
    <row r="11" spans="2:9" ht="20.25" customHeight="1" x14ac:dyDescent="0.25">
      <c r="B11" s="17" t="s">
        <v>13</v>
      </c>
      <c r="C11" s="6">
        <v>2780</v>
      </c>
      <c r="D11" s="6">
        <v>5210</v>
      </c>
      <c r="E11" s="7">
        <v>4.9000000000000002E-2</v>
      </c>
      <c r="F11" s="7">
        <v>9.1999999999999998E-2</v>
      </c>
    </row>
    <row r="12" spans="2:9" ht="20.25" customHeight="1" x14ac:dyDescent="0.25">
      <c r="B12" s="17" t="s">
        <v>14</v>
      </c>
      <c r="C12" s="6">
        <v>1410</v>
      </c>
      <c r="D12" s="6">
        <v>3375</v>
      </c>
      <c r="E12" s="7">
        <v>2.4E-2</v>
      </c>
      <c r="F12" s="7">
        <v>5.7000000000000002E-2</v>
      </c>
    </row>
    <row r="13" spans="2:9" ht="20.25" customHeight="1" x14ac:dyDescent="0.25">
      <c r="B13" s="17" t="s">
        <v>15</v>
      </c>
      <c r="C13" s="6">
        <v>1380</v>
      </c>
      <c r="D13" s="6">
        <v>2990</v>
      </c>
      <c r="E13" s="7">
        <v>2.7000000000000003E-2</v>
      </c>
      <c r="F13" s="7">
        <v>5.9000000000000004E-2</v>
      </c>
    </row>
    <row r="14" spans="2:9" ht="20.25" customHeight="1" x14ac:dyDescent="0.25">
      <c r="B14" s="17" t="s">
        <v>16</v>
      </c>
      <c r="C14" s="6">
        <v>1315</v>
      </c>
      <c r="D14" s="6">
        <v>3980</v>
      </c>
      <c r="E14" s="7">
        <v>1.3999999999999999E-2</v>
      </c>
      <c r="F14" s="7">
        <v>4.2999999999999997E-2</v>
      </c>
    </row>
    <row r="15" spans="2:9" ht="21" customHeight="1" x14ac:dyDescent="0.25">
      <c r="B15" s="37" t="s">
        <v>84</v>
      </c>
      <c r="C15" s="9">
        <f>SUM(C10:C14)</f>
        <v>9130</v>
      </c>
      <c r="D15" s="9">
        <f>SUM(D10:D14)</f>
        <v>20190</v>
      </c>
      <c r="E15" s="10">
        <v>2.9000000000000001E-2</v>
      </c>
      <c r="F15" s="10">
        <v>6.4000000000000001E-2</v>
      </c>
    </row>
    <row r="21" spans="2:6" ht="18.75" x14ac:dyDescent="0.3">
      <c r="B21" s="1" t="s">
        <v>5</v>
      </c>
    </row>
    <row r="23" spans="2:6" ht="34.5" customHeight="1" x14ac:dyDescent="0.25">
      <c r="B23" s="16" t="s">
        <v>39</v>
      </c>
      <c r="C23" s="5" t="s">
        <v>191</v>
      </c>
      <c r="D23" s="5" t="s">
        <v>192</v>
      </c>
      <c r="E23" s="50">
        <v>43891</v>
      </c>
      <c r="F23" s="50">
        <v>44256</v>
      </c>
    </row>
    <row r="24" spans="2:6" ht="20.25" customHeight="1" x14ac:dyDescent="0.25">
      <c r="B24" s="17" t="s">
        <v>17</v>
      </c>
      <c r="C24" s="6">
        <v>2005</v>
      </c>
      <c r="D24" s="6">
        <v>4790</v>
      </c>
      <c r="E24" s="7">
        <v>2.2000000000000002E-2</v>
      </c>
      <c r="F24" s="7">
        <v>5.2000000000000005E-2</v>
      </c>
    </row>
    <row r="25" spans="2:6" ht="20.25" customHeight="1" x14ac:dyDescent="0.25">
      <c r="B25" s="17" t="s">
        <v>18</v>
      </c>
      <c r="C25" s="6">
        <v>835</v>
      </c>
      <c r="D25" s="6">
        <v>2375</v>
      </c>
      <c r="E25" s="7">
        <v>1.8000000000000002E-2</v>
      </c>
      <c r="F25" s="7">
        <v>5.0999999999999997E-2</v>
      </c>
    </row>
    <row r="26" spans="2:6" ht="20.25" customHeight="1" x14ac:dyDescent="0.25">
      <c r="B26" s="17" t="s">
        <v>19</v>
      </c>
      <c r="C26" s="6">
        <v>2085</v>
      </c>
      <c r="D26" s="6">
        <v>5145</v>
      </c>
      <c r="E26" s="7">
        <v>1.9E-2</v>
      </c>
      <c r="F26" s="7">
        <v>4.7E-2</v>
      </c>
    </row>
    <row r="27" spans="2:6" ht="20.25" customHeight="1" x14ac:dyDescent="0.25">
      <c r="B27" s="17" t="s">
        <v>20</v>
      </c>
      <c r="C27" s="6">
        <v>2720</v>
      </c>
      <c r="D27" s="6">
        <v>6255</v>
      </c>
      <c r="E27" s="7">
        <v>2.2000000000000002E-2</v>
      </c>
      <c r="F27" s="7">
        <v>0.05</v>
      </c>
    </row>
    <row r="28" spans="2:6" ht="20.25" customHeight="1" x14ac:dyDescent="0.25">
      <c r="B28" s="17" t="s">
        <v>21</v>
      </c>
      <c r="C28" s="6">
        <v>1530</v>
      </c>
      <c r="D28" s="6">
        <v>4890</v>
      </c>
      <c r="E28" s="7">
        <v>1.9E-2</v>
      </c>
      <c r="F28" s="7">
        <v>6.0999999999999999E-2</v>
      </c>
    </row>
    <row r="29" spans="2:6" ht="20.25" customHeight="1" x14ac:dyDescent="0.25">
      <c r="B29" s="17" t="s">
        <v>22</v>
      </c>
      <c r="C29" s="6">
        <v>2075</v>
      </c>
      <c r="D29" s="6">
        <v>4560</v>
      </c>
      <c r="E29" s="7">
        <v>3.9E-2</v>
      </c>
      <c r="F29" s="7">
        <v>8.5000000000000006E-2</v>
      </c>
    </row>
    <row r="30" spans="2:6" ht="20.25" customHeight="1" x14ac:dyDescent="0.25">
      <c r="B30" s="17" t="s">
        <v>23</v>
      </c>
      <c r="C30" s="6">
        <v>675</v>
      </c>
      <c r="D30" s="6">
        <v>1810</v>
      </c>
      <c r="E30" s="7">
        <v>1.8000000000000002E-2</v>
      </c>
      <c r="F30" s="7">
        <v>4.8000000000000001E-2</v>
      </c>
    </row>
    <row r="31" spans="2:6" ht="20.25" customHeight="1" x14ac:dyDescent="0.25">
      <c r="B31" s="17" t="s">
        <v>24</v>
      </c>
      <c r="C31" s="6">
        <v>3635</v>
      </c>
      <c r="D31" s="6">
        <v>6365</v>
      </c>
      <c r="E31" s="7">
        <v>4.5999999999999999E-2</v>
      </c>
      <c r="F31" s="7">
        <v>8.1000000000000003E-2</v>
      </c>
    </row>
    <row r="32" spans="2:6" ht="20.25" customHeight="1" x14ac:dyDescent="0.25">
      <c r="B32" s="17" t="s">
        <v>25</v>
      </c>
      <c r="C32" s="6">
        <v>650</v>
      </c>
      <c r="D32" s="6">
        <v>2145</v>
      </c>
      <c r="E32" s="7">
        <v>1.2E-2</v>
      </c>
      <c r="F32" s="7">
        <v>3.9E-2</v>
      </c>
    </row>
    <row r="33" spans="2:19" ht="21.75" customHeight="1" x14ac:dyDescent="0.25">
      <c r="B33" s="37" t="s">
        <v>84</v>
      </c>
      <c r="C33" s="9">
        <f>SUM(C24:C32)</f>
        <v>16210</v>
      </c>
      <c r="D33" s="9">
        <f>SUM(D24:D32)</f>
        <v>38335</v>
      </c>
      <c r="E33" s="10">
        <v>2.4E-2</v>
      </c>
      <c r="F33" s="10">
        <v>5.6000000000000001E-2</v>
      </c>
    </row>
    <row r="36" spans="2:19" ht="18.75" x14ac:dyDescent="0.3">
      <c r="B36" s="1" t="s">
        <v>56</v>
      </c>
    </row>
    <row r="38" spans="2:19" ht="35.25" customHeight="1" x14ac:dyDescent="0.25">
      <c r="B38" s="16" t="s">
        <v>39</v>
      </c>
      <c r="C38" s="5" t="s">
        <v>191</v>
      </c>
      <c r="D38" s="5" t="s">
        <v>192</v>
      </c>
      <c r="E38" s="50">
        <v>43891</v>
      </c>
      <c r="F38" s="50">
        <v>44256</v>
      </c>
      <c r="R38" s="51"/>
      <c r="S38" s="51"/>
    </row>
    <row r="39" spans="2:19" ht="20.25" customHeight="1" x14ac:dyDescent="0.25">
      <c r="B39" s="17" t="s">
        <v>26</v>
      </c>
      <c r="C39" s="6">
        <v>2220</v>
      </c>
      <c r="D39" s="6">
        <v>4610</v>
      </c>
      <c r="E39" s="7">
        <v>2.8999999999999998E-2</v>
      </c>
      <c r="F39" s="7">
        <v>5.9000000000000004E-2</v>
      </c>
      <c r="R39" s="51"/>
      <c r="S39" s="51"/>
    </row>
    <row r="40" spans="2:19" ht="20.25" customHeight="1" x14ac:dyDescent="0.25">
      <c r="B40" s="17" t="s">
        <v>27</v>
      </c>
      <c r="C40" s="6">
        <v>2415</v>
      </c>
      <c r="D40" s="6">
        <v>5255</v>
      </c>
      <c r="E40" s="7">
        <v>2.3E-2</v>
      </c>
      <c r="F40" s="7">
        <v>0.05</v>
      </c>
      <c r="R40" s="51"/>
      <c r="S40" s="51"/>
    </row>
    <row r="41" spans="2:19" ht="20.25" customHeight="1" x14ac:dyDescent="0.25">
      <c r="B41" s="17" t="s">
        <v>28</v>
      </c>
      <c r="C41" s="6">
        <v>1605</v>
      </c>
      <c r="D41" s="6">
        <v>4070</v>
      </c>
      <c r="E41" s="7">
        <v>2.2000000000000002E-2</v>
      </c>
      <c r="F41" s="7">
        <v>5.7000000000000002E-2</v>
      </c>
      <c r="R41" s="51"/>
      <c r="S41" s="51"/>
    </row>
    <row r="42" spans="2:19" ht="20.25" customHeight="1" x14ac:dyDescent="0.25">
      <c r="B42" s="17" t="s">
        <v>29</v>
      </c>
      <c r="C42" s="6">
        <v>2575</v>
      </c>
      <c r="D42" s="6">
        <v>4550</v>
      </c>
      <c r="E42" s="7">
        <v>3.7000000000000005E-2</v>
      </c>
      <c r="F42" s="7">
        <v>6.5000000000000002E-2</v>
      </c>
      <c r="R42" s="51"/>
      <c r="S42" s="51"/>
    </row>
    <row r="43" spans="2:19" ht="20.25" customHeight="1" x14ac:dyDescent="0.25">
      <c r="B43" s="17" t="s">
        <v>85</v>
      </c>
      <c r="C43" s="6">
        <v>2420</v>
      </c>
      <c r="D43" s="6">
        <v>4800</v>
      </c>
      <c r="E43" s="7">
        <v>3.7000000000000005E-2</v>
      </c>
      <c r="F43" s="7">
        <v>7.2999999999999995E-2</v>
      </c>
      <c r="R43" s="51"/>
      <c r="S43" s="51"/>
    </row>
    <row r="44" spans="2:19" ht="20.25" customHeight="1" x14ac:dyDescent="0.25">
      <c r="B44" s="17" t="s">
        <v>30</v>
      </c>
      <c r="C44" s="6">
        <v>2300</v>
      </c>
      <c r="D44" s="6">
        <v>4985</v>
      </c>
      <c r="E44" s="7">
        <v>3.5000000000000003E-2</v>
      </c>
      <c r="F44" s="7">
        <v>7.5999999999999998E-2</v>
      </c>
      <c r="R44" s="51"/>
      <c r="S44" s="51"/>
    </row>
    <row r="45" spans="2:19" ht="20.25" customHeight="1" x14ac:dyDescent="0.25">
      <c r="B45" s="17" t="s">
        <v>31</v>
      </c>
      <c r="C45" s="6">
        <v>2250</v>
      </c>
      <c r="D45" s="6">
        <v>5490</v>
      </c>
      <c r="E45" s="7">
        <v>2.2000000000000002E-2</v>
      </c>
      <c r="F45" s="7">
        <v>5.2999999999999999E-2</v>
      </c>
      <c r="R45" s="51"/>
      <c r="S45" s="51"/>
    </row>
    <row r="46" spans="2:19" ht="20.25" customHeight="1" x14ac:dyDescent="0.25">
      <c r="B46" s="17" t="s">
        <v>43</v>
      </c>
      <c r="C46" s="6">
        <v>5800</v>
      </c>
      <c r="D46" s="6">
        <v>12235</v>
      </c>
      <c r="E46" s="7">
        <v>3.3000000000000002E-2</v>
      </c>
      <c r="F46" s="7">
        <v>7.0000000000000007E-2</v>
      </c>
      <c r="R46" s="51"/>
      <c r="S46" s="51"/>
    </row>
    <row r="47" spans="2:19" ht="20.25" customHeight="1" x14ac:dyDescent="0.25">
      <c r="B47" s="17" t="s">
        <v>32</v>
      </c>
      <c r="C47" s="6">
        <v>985</v>
      </c>
      <c r="D47" s="6">
        <v>2960</v>
      </c>
      <c r="E47" s="7">
        <v>1.3999999999999999E-2</v>
      </c>
      <c r="F47" s="7">
        <v>4.2000000000000003E-2</v>
      </c>
      <c r="R47" s="51"/>
      <c r="S47" s="51"/>
    </row>
    <row r="48" spans="2:19" ht="20.25" customHeight="1" x14ac:dyDescent="0.25">
      <c r="B48" s="17" t="s">
        <v>33</v>
      </c>
      <c r="C48" s="6">
        <v>3280</v>
      </c>
      <c r="D48" s="6">
        <v>6060</v>
      </c>
      <c r="E48" s="7">
        <v>3.6000000000000004E-2</v>
      </c>
      <c r="F48" s="7">
        <v>6.7000000000000004E-2</v>
      </c>
      <c r="R48" s="51"/>
      <c r="S48" s="51"/>
    </row>
    <row r="49" spans="2:19" ht="20.25" customHeight="1" x14ac:dyDescent="0.25">
      <c r="B49" s="17" t="s">
        <v>34</v>
      </c>
      <c r="C49" s="6">
        <v>4630</v>
      </c>
      <c r="D49" s="6">
        <v>7975</v>
      </c>
      <c r="E49" s="7">
        <v>5.7000000000000002E-2</v>
      </c>
      <c r="F49" s="7">
        <v>9.8000000000000004E-2</v>
      </c>
      <c r="R49" s="51"/>
      <c r="S49" s="51"/>
    </row>
    <row r="50" spans="2:19" ht="20.25" customHeight="1" x14ac:dyDescent="0.25">
      <c r="B50" s="17" t="s">
        <v>86</v>
      </c>
      <c r="C50" s="6">
        <v>1295</v>
      </c>
      <c r="D50" s="6">
        <v>3355</v>
      </c>
      <c r="E50" s="7">
        <v>1.6E-2</v>
      </c>
      <c r="F50" s="7">
        <v>4.2000000000000003E-2</v>
      </c>
      <c r="R50" s="51"/>
      <c r="S50" s="51"/>
    </row>
    <row r="51" spans="2:19" ht="20.25" customHeight="1" x14ac:dyDescent="0.25">
      <c r="B51" s="17" t="s">
        <v>35</v>
      </c>
      <c r="C51" s="6">
        <v>1130</v>
      </c>
      <c r="D51" s="6">
        <v>3270</v>
      </c>
      <c r="E51" s="7">
        <v>1.6E-2</v>
      </c>
      <c r="F51" s="7">
        <v>4.5999999999999999E-2</v>
      </c>
      <c r="R51" s="51"/>
      <c r="S51" s="51"/>
    </row>
    <row r="52" spans="2:19" ht="21.75" customHeight="1" x14ac:dyDescent="0.25">
      <c r="B52" s="37" t="s">
        <v>84</v>
      </c>
      <c r="C52" s="9">
        <f>SUM(C39:C51)</f>
        <v>32905</v>
      </c>
      <c r="D52" s="9">
        <f>SUM(D39:D51)</f>
        <v>69615</v>
      </c>
      <c r="E52" s="10">
        <v>2.9000000000000001E-2</v>
      </c>
      <c r="F52" s="10">
        <v>6.2E-2</v>
      </c>
    </row>
    <row r="53" spans="2:19" ht="20.25" customHeight="1" x14ac:dyDescent="0.25">
      <c r="B53" s="18"/>
      <c r="C53" s="40"/>
      <c r="D53" s="41"/>
      <c r="E53" s="40"/>
      <c r="F53" s="34"/>
    </row>
    <row r="55" spans="2:19" ht="18.75" x14ac:dyDescent="0.3">
      <c r="B55" s="1" t="s">
        <v>7</v>
      </c>
    </row>
    <row r="57" spans="2:19" ht="30" x14ac:dyDescent="0.25">
      <c r="B57" s="16" t="s">
        <v>39</v>
      </c>
      <c r="C57" s="5" t="s">
        <v>191</v>
      </c>
      <c r="D57" s="5" t="s">
        <v>192</v>
      </c>
      <c r="E57" s="50">
        <v>43891</v>
      </c>
      <c r="F57" s="50">
        <v>44256</v>
      </c>
    </row>
    <row r="58" spans="2:19" ht="20.25" customHeight="1" x14ac:dyDescent="0.25">
      <c r="B58" s="17" t="s">
        <v>36</v>
      </c>
      <c r="C58" s="6">
        <v>3610</v>
      </c>
      <c r="D58" s="6">
        <v>8025</v>
      </c>
      <c r="E58" s="7">
        <v>3.1E-2</v>
      </c>
      <c r="F58" s="7">
        <v>7.0000000000000007E-2</v>
      </c>
    </row>
    <row r="59" spans="2:19" ht="20.25" customHeight="1" x14ac:dyDescent="0.25">
      <c r="B59" s="17" t="s">
        <v>37</v>
      </c>
      <c r="C59" s="6">
        <v>1045</v>
      </c>
      <c r="D59" s="6">
        <v>2795</v>
      </c>
      <c r="E59" s="7">
        <v>0.02</v>
      </c>
      <c r="F59" s="7">
        <v>5.4000000000000006E-2</v>
      </c>
    </row>
    <row r="60" spans="2:19" ht="20.25" customHeight="1" x14ac:dyDescent="0.25">
      <c r="B60" s="17" t="s">
        <v>38</v>
      </c>
      <c r="C60" s="6">
        <v>865</v>
      </c>
      <c r="D60" s="6">
        <v>2340</v>
      </c>
      <c r="E60" s="7">
        <v>1.7000000000000001E-2</v>
      </c>
      <c r="F60" s="7">
        <v>4.4999999999999998E-2</v>
      </c>
    </row>
    <row r="61" spans="2:19" ht="20.25" customHeight="1" x14ac:dyDescent="0.25">
      <c r="B61" s="17" t="s">
        <v>41</v>
      </c>
      <c r="C61" s="6">
        <v>4400</v>
      </c>
      <c r="D61" s="6">
        <v>9070</v>
      </c>
      <c r="E61" s="7">
        <v>3.9E-2</v>
      </c>
      <c r="F61" s="7">
        <v>8.1000000000000003E-2</v>
      </c>
    </row>
    <row r="62" spans="2:19" ht="20.25" customHeight="1" x14ac:dyDescent="0.25">
      <c r="B62" s="17" t="s">
        <v>42</v>
      </c>
      <c r="C62" s="6">
        <v>3585</v>
      </c>
      <c r="D62" s="6">
        <v>7860</v>
      </c>
      <c r="E62" s="7">
        <v>3.3000000000000002E-2</v>
      </c>
      <c r="F62" s="7">
        <v>7.2000000000000008E-2</v>
      </c>
    </row>
    <row r="63" spans="2:19" ht="21" customHeight="1" x14ac:dyDescent="0.25">
      <c r="B63" s="37" t="s">
        <v>84</v>
      </c>
      <c r="C63" s="9">
        <f>SUM(C58:C62)</f>
        <v>13505</v>
      </c>
      <c r="D63" s="9">
        <f>SUM(D58:D62)</f>
        <v>30090</v>
      </c>
      <c r="E63" s="10">
        <v>3.1E-2</v>
      </c>
      <c r="F63" s="10">
        <v>6.8000000000000005E-2</v>
      </c>
    </row>
  </sheetData>
  <hyperlinks>
    <hyperlink ref="H2" location="Index!A1" display="Return to Index" xr:uid="{7ED2CC04-C9BA-4248-B97E-BE43F98C1B05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8C072-25A0-41DE-9582-96CF916EDBAC}">
  <dimension ref="B2:N19"/>
  <sheetViews>
    <sheetView workbookViewId="0"/>
  </sheetViews>
  <sheetFormatPr defaultRowHeight="15" x14ac:dyDescent="0.25"/>
  <cols>
    <col min="1" max="1" width="5.5703125" customWidth="1"/>
    <col min="2" max="2" width="43.7109375" customWidth="1"/>
    <col min="3" max="7" width="12.42578125" customWidth="1"/>
    <col min="8" max="8" width="11.5703125" customWidth="1"/>
  </cols>
  <sheetData>
    <row r="2" spans="2:14" ht="18.75" x14ac:dyDescent="0.3">
      <c r="B2" s="1" t="s">
        <v>102</v>
      </c>
      <c r="I2" s="73" t="s">
        <v>194</v>
      </c>
    </row>
    <row r="3" spans="2:14" ht="15.75" x14ac:dyDescent="0.25">
      <c r="B3" s="33" t="s">
        <v>198</v>
      </c>
    </row>
    <row r="4" spans="2:14" ht="15.75" x14ac:dyDescent="0.25">
      <c r="B4" s="33" t="s">
        <v>193</v>
      </c>
    </row>
    <row r="5" spans="2:14" ht="15.75" x14ac:dyDescent="0.25">
      <c r="B5" s="33"/>
    </row>
    <row r="6" spans="2:14" ht="15.75" x14ac:dyDescent="0.25">
      <c r="B6" s="33" t="s">
        <v>103</v>
      </c>
    </row>
    <row r="7" spans="2:14" ht="15.75" x14ac:dyDescent="0.25">
      <c r="B7" s="33" t="s">
        <v>104</v>
      </c>
    </row>
    <row r="8" spans="2:14" ht="15.75" x14ac:dyDescent="0.25">
      <c r="B8" s="33" t="s">
        <v>105</v>
      </c>
    </row>
    <row r="9" spans="2:14" ht="15.75" x14ac:dyDescent="0.25">
      <c r="B9" s="33" t="s">
        <v>106</v>
      </c>
    </row>
    <row r="10" spans="2:14" ht="15.75" x14ac:dyDescent="0.25">
      <c r="B10" s="33" t="s">
        <v>107</v>
      </c>
    </row>
    <row r="11" spans="2:14" ht="15.75" x14ac:dyDescent="0.25">
      <c r="B11" s="33" t="s">
        <v>202</v>
      </c>
    </row>
    <row r="13" spans="2:14" ht="30" customHeight="1" x14ac:dyDescent="0.25">
      <c r="B13" s="29" t="s">
        <v>8</v>
      </c>
      <c r="C13" s="21" t="s">
        <v>95</v>
      </c>
      <c r="D13" s="21" t="s">
        <v>96</v>
      </c>
      <c r="E13" s="21" t="s">
        <v>97</v>
      </c>
      <c r="F13" s="21" t="s">
        <v>98</v>
      </c>
      <c r="G13" s="21" t="s">
        <v>201</v>
      </c>
      <c r="H13" s="37" t="s">
        <v>200</v>
      </c>
    </row>
    <row r="14" spans="2:14" ht="20.25" customHeight="1" x14ac:dyDescent="0.25">
      <c r="B14" s="17" t="s">
        <v>199</v>
      </c>
      <c r="C14" s="36">
        <v>944.8</v>
      </c>
      <c r="D14" s="36">
        <v>42.8</v>
      </c>
      <c r="E14" s="36">
        <v>523.5</v>
      </c>
      <c r="F14" s="36">
        <v>123.2</v>
      </c>
      <c r="G14" s="36">
        <v>224.1</v>
      </c>
      <c r="H14" s="36">
        <f>SUM(C14:G14)</f>
        <v>1858.3999999999999</v>
      </c>
    </row>
    <row r="15" spans="2:14" ht="20.25" customHeight="1" x14ac:dyDescent="0.25">
      <c r="B15" s="17" t="s">
        <v>99</v>
      </c>
      <c r="C15" s="36">
        <v>803.2</v>
      </c>
      <c r="D15" s="36">
        <v>41.3</v>
      </c>
      <c r="E15" s="36">
        <v>304.60000000000002</v>
      </c>
      <c r="F15" s="36">
        <v>71.400000000000006</v>
      </c>
      <c r="G15" s="36"/>
      <c r="H15" s="36">
        <f t="shared" ref="H15:H17" si="0">SUM(C15:G15)</f>
        <v>1220.5</v>
      </c>
    </row>
    <row r="16" spans="2:14" ht="20.25" customHeight="1" x14ac:dyDescent="0.25">
      <c r="B16" s="17" t="s">
        <v>100</v>
      </c>
      <c r="C16" s="6">
        <v>66072</v>
      </c>
      <c r="D16" s="6">
        <v>7633</v>
      </c>
      <c r="E16" s="6">
        <v>134509</v>
      </c>
      <c r="F16" s="6">
        <v>35990</v>
      </c>
      <c r="G16" s="6"/>
      <c r="H16" s="6">
        <f t="shared" si="0"/>
        <v>244204</v>
      </c>
      <c r="J16" s="22"/>
      <c r="K16" s="22"/>
      <c r="L16" s="23"/>
      <c r="M16" s="24"/>
      <c r="N16" s="25"/>
    </row>
    <row r="17" spans="2:8" ht="20.25" customHeight="1" x14ac:dyDescent="0.25">
      <c r="B17" s="17" t="s">
        <v>101</v>
      </c>
      <c r="C17" s="6">
        <v>12157</v>
      </c>
      <c r="D17" s="6">
        <v>5413</v>
      </c>
      <c r="E17" s="6">
        <v>2264</v>
      </c>
      <c r="F17" s="6">
        <v>1983</v>
      </c>
      <c r="G17" s="6"/>
      <c r="H17" s="6">
        <f t="shared" si="0"/>
        <v>21817</v>
      </c>
    </row>
    <row r="19" spans="2:8" ht="18.75" customHeight="1" x14ac:dyDescent="0.25">
      <c r="B19" s="71"/>
      <c r="C19" s="72"/>
    </row>
  </sheetData>
  <hyperlinks>
    <hyperlink ref="I2" location="Index!A1" display="Return to Index" xr:uid="{B195FF61-1D13-4598-A271-D8372EE227AE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B2E90-78EA-4930-9D30-F2FD23CFF749}">
  <dimension ref="B2:M42"/>
  <sheetViews>
    <sheetView showGridLines="0" workbookViewId="0"/>
  </sheetViews>
  <sheetFormatPr defaultRowHeight="15" x14ac:dyDescent="0.25"/>
  <cols>
    <col min="1" max="1" width="5.5703125" customWidth="1"/>
    <col min="2" max="2" width="39.5703125" customWidth="1"/>
    <col min="3" max="6" width="12.42578125" customWidth="1"/>
  </cols>
  <sheetData>
    <row r="2" spans="2:13" ht="18.75" x14ac:dyDescent="0.3">
      <c r="B2" s="1" t="s">
        <v>102</v>
      </c>
      <c r="H2" s="73" t="s">
        <v>194</v>
      </c>
      <c r="I2" s="73"/>
    </row>
    <row r="3" spans="2:13" ht="15.75" x14ac:dyDescent="0.25">
      <c r="B3" s="33" t="s">
        <v>198</v>
      </c>
    </row>
    <row r="4" spans="2:13" ht="15.75" x14ac:dyDescent="0.25">
      <c r="B4" s="33" t="s">
        <v>193</v>
      </c>
    </row>
    <row r="6" spans="2:13" ht="30" customHeight="1" x14ac:dyDescent="0.25">
      <c r="B6" s="29" t="s">
        <v>4</v>
      </c>
      <c r="C6" s="21" t="s">
        <v>95</v>
      </c>
      <c r="D6" s="21" t="s">
        <v>96</v>
      </c>
      <c r="E6" s="21" t="s">
        <v>97</v>
      </c>
      <c r="F6" s="21" t="s">
        <v>98</v>
      </c>
    </row>
    <row r="7" spans="2:13" ht="20.25" customHeight="1" x14ac:dyDescent="0.25">
      <c r="B7" s="17" t="s">
        <v>99</v>
      </c>
      <c r="C7" s="36">
        <v>126.9</v>
      </c>
      <c r="D7" s="36">
        <v>7.6</v>
      </c>
      <c r="E7" s="36">
        <v>45.3</v>
      </c>
      <c r="F7" s="36">
        <v>6.4</v>
      </c>
    </row>
    <row r="8" spans="2:13" ht="20.25" customHeight="1" x14ac:dyDescent="0.25">
      <c r="B8" s="17" t="s">
        <v>100</v>
      </c>
      <c r="C8" s="6">
        <v>10756</v>
      </c>
      <c r="D8" s="6">
        <v>863</v>
      </c>
      <c r="E8" s="6">
        <v>19846</v>
      </c>
      <c r="F8" s="6">
        <v>2585</v>
      </c>
      <c r="I8" s="22"/>
      <c r="J8" s="22"/>
      <c r="K8" s="23"/>
      <c r="L8" s="24"/>
      <c r="M8" s="25"/>
    </row>
    <row r="9" spans="2:13" ht="20.25" customHeight="1" x14ac:dyDescent="0.25">
      <c r="B9" s="17" t="s">
        <v>101</v>
      </c>
      <c r="C9" s="6">
        <v>11793</v>
      </c>
      <c r="D9" s="6">
        <v>8858</v>
      </c>
      <c r="E9" s="6">
        <v>2284</v>
      </c>
      <c r="F9" s="6">
        <v>2468</v>
      </c>
    </row>
    <row r="11" spans="2:13" x14ac:dyDescent="0.25">
      <c r="B11" s="31" t="s">
        <v>108</v>
      </c>
      <c r="C11" s="32">
        <f>SUM(C7:F7)</f>
        <v>186.20000000000002</v>
      </c>
    </row>
    <row r="14" spans="2:13" ht="30" customHeight="1" x14ac:dyDescent="0.25">
      <c r="B14" s="29" t="s">
        <v>5</v>
      </c>
      <c r="C14" s="21" t="s">
        <v>95</v>
      </c>
      <c r="D14" s="21" t="s">
        <v>96</v>
      </c>
      <c r="E14" s="21" t="s">
        <v>97</v>
      </c>
      <c r="F14" s="21" t="s">
        <v>98</v>
      </c>
    </row>
    <row r="15" spans="2:13" ht="20.25" customHeight="1" x14ac:dyDescent="0.25">
      <c r="B15" s="17" t="s">
        <v>99</v>
      </c>
      <c r="C15" s="36">
        <v>217.4</v>
      </c>
      <c r="D15" s="36">
        <v>10.4</v>
      </c>
      <c r="E15" s="36">
        <v>78.8</v>
      </c>
      <c r="F15" s="36">
        <v>20.8</v>
      </c>
    </row>
    <row r="16" spans="2:13" ht="20.25" customHeight="1" x14ac:dyDescent="0.25">
      <c r="B16" s="17" t="s">
        <v>100</v>
      </c>
      <c r="C16" s="6">
        <v>17701</v>
      </c>
      <c r="D16" s="6">
        <v>1741</v>
      </c>
      <c r="E16" s="6">
        <v>38565</v>
      </c>
      <c r="F16" s="6">
        <v>14147</v>
      </c>
    </row>
    <row r="17" spans="2:6" ht="20.25" customHeight="1" x14ac:dyDescent="0.25">
      <c r="B17" s="17" t="s">
        <v>101</v>
      </c>
      <c r="C17" s="6">
        <v>12280</v>
      </c>
      <c r="D17" s="6">
        <v>6002</v>
      </c>
      <c r="E17" s="6">
        <v>2044</v>
      </c>
      <c r="F17" s="6">
        <v>1472</v>
      </c>
    </row>
    <row r="19" spans="2:6" x14ac:dyDescent="0.25">
      <c r="B19" s="31" t="s">
        <v>108</v>
      </c>
      <c r="C19" s="32">
        <f>SUM(C15:F15)</f>
        <v>327.40000000000003</v>
      </c>
    </row>
    <row r="20" spans="2:6" x14ac:dyDescent="0.25">
      <c r="B20" s="31"/>
      <c r="C20" s="32"/>
    </row>
    <row r="22" spans="2:6" ht="30.75" customHeight="1" x14ac:dyDescent="0.25">
      <c r="B22" s="29" t="s">
        <v>56</v>
      </c>
      <c r="C22" s="21" t="s">
        <v>95</v>
      </c>
      <c r="D22" s="21" t="s">
        <v>96</v>
      </c>
      <c r="E22" s="21" t="s">
        <v>97</v>
      </c>
      <c r="F22" s="21" t="s">
        <v>98</v>
      </c>
    </row>
    <row r="23" spans="2:6" ht="20.25" customHeight="1" x14ac:dyDescent="0.25">
      <c r="B23" s="17" t="s">
        <v>99</v>
      </c>
      <c r="C23" s="36">
        <v>337.6</v>
      </c>
      <c r="D23" s="36">
        <v>16.8</v>
      </c>
      <c r="E23" s="36">
        <v>140.30000000000001</v>
      </c>
      <c r="F23" s="36">
        <v>32.799999999999997</v>
      </c>
    </row>
    <row r="24" spans="2:6" ht="20.25" customHeight="1" x14ac:dyDescent="0.25">
      <c r="B24" s="17" t="s">
        <v>100</v>
      </c>
      <c r="C24" s="6">
        <v>27806</v>
      </c>
      <c r="D24" s="6">
        <v>4103</v>
      </c>
      <c r="E24" s="6">
        <v>58985</v>
      </c>
      <c r="F24" s="6">
        <v>13496</v>
      </c>
    </row>
    <row r="25" spans="2:6" ht="20.25" customHeight="1" x14ac:dyDescent="0.25">
      <c r="B25" s="17" t="s">
        <v>101</v>
      </c>
      <c r="C25" s="6">
        <v>12140</v>
      </c>
      <c r="D25" s="6">
        <v>4091</v>
      </c>
      <c r="E25" s="6">
        <v>2378</v>
      </c>
      <c r="F25" s="6">
        <v>2430</v>
      </c>
    </row>
    <row r="27" spans="2:6" x14ac:dyDescent="0.25">
      <c r="B27" s="31" t="s">
        <v>108</v>
      </c>
      <c r="C27" s="32">
        <f>SUM(C23:F23)</f>
        <v>527.5</v>
      </c>
    </row>
    <row r="28" spans="2:6" x14ac:dyDescent="0.25">
      <c r="B28" s="31"/>
      <c r="C28" s="32"/>
    </row>
    <row r="30" spans="2:6" ht="30" customHeight="1" x14ac:dyDescent="0.25">
      <c r="B30" s="29" t="s">
        <v>7</v>
      </c>
      <c r="C30" s="21" t="s">
        <v>95</v>
      </c>
      <c r="D30" s="21" t="s">
        <v>96</v>
      </c>
      <c r="E30" s="21" t="s">
        <v>97</v>
      </c>
      <c r="F30" s="21" t="s">
        <v>98</v>
      </c>
    </row>
    <row r="31" spans="2:6" ht="20.25" customHeight="1" x14ac:dyDescent="0.25">
      <c r="B31" s="17" t="s">
        <v>99</v>
      </c>
      <c r="C31" s="36">
        <v>121.4</v>
      </c>
      <c r="D31" s="36">
        <v>6.4</v>
      </c>
      <c r="E31" s="36">
        <v>40.1</v>
      </c>
      <c r="F31" s="36">
        <v>11.366</v>
      </c>
    </row>
    <row r="32" spans="2:6" ht="20.25" customHeight="1" x14ac:dyDescent="0.25">
      <c r="B32" s="17" t="s">
        <v>100</v>
      </c>
      <c r="C32" s="6">
        <v>9809</v>
      </c>
      <c r="D32" s="6">
        <v>925</v>
      </c>
      <c r="E32" s="6">
        <v>17113</v>
      </c>
      <c r="F32" s="6">
        <v>5762</v>
      </c>
    </row>
    <row r="33" spans="2:8" ht="20.25" customHeight="1" x14ac:dyDescent="0.25">
      <c r="B33" s="17" t="s">
        <v>101</v>
      </c>
      <c r="C33" s="6">
        <v>12378</v>
      </c>
      <c r="D33" s="6">
        <v>6959</v>
      </c>
      <c r="E33" s="6">
        <v>2344</v>
      </c>
      <c r="F33" s="6">
        <v>1973</v>
      </c>
    </row>
    <row r="35" spans="2:8" x14ac:dyDescent="0.25">
      <c r="B35" s="31" t="s">
        <v>108</v>
      </c>
      <c r="C35" s="32">
        <f>SUM(C31:F31)</f>
        <v>179.26600000000002</v>
      </c>
    </row>
    <row r="36" spans="2:8" x14ac:dyDescent="0.25">
      <c r="C36" s="52"/>
      <c r="D36" s="52"/>
      <c r="E36" s="52"/>
      <c r="F36" s="52"/>
      <c r="G36" s="52"/>
      <c r="H36" s="52"/>
    </row>
    <row r="37" spans="2:8" x14ac:dyDescent="0.25">
      <c r="C37" s="53"/>
      <c r="D37" s="53"/>
      <c r="E37" s="53"/>
      <c r="F37" s="53"/>
      <c r="G37" s="52"/>
      <c r="H37" s="52"/>
    </row>
    <row r="38" spans="2:8" s="15" customFormat="1" ht="29.25" customHeight="1" x14ac:dyDescent="0.25">
      <c r="B38" s="37" t="s">
        <v>110</v>
      </c>
      <c r="C38" s="55" t="s">
        <v>109</v>
      </c>
      <c r="D38" s="56"/>
      <c r="E38" s="56"/>
      <c r="F38" s="56"/>
      <c r="G38" s="57"/>
      <c r="H38" s="57"/>
    </row>
    <row r="39" spans="2:8" s="70" customFormat="1" ht="19.5" customHeight="1" x14ac:dyDescent="0.25">
      <c r="B39" s="17" t="s">
        <v>4</v>
      </c>
      <c r="C39" s="36">
        <f>+C11</f>
        <v>186.20000000000002</v>
      </c>
      <c r="D39" s="68"/>
      <c r="E39" s="68"/>
      <c r="F39" s="68"/>
      <c r="G39" s="69"/>
      <c r="H39" s="69"/>
    </row>
    <row r="40" spans="2:8" s="70" customFormat="1" ht="19.5" customHeight="1" x14ac:dyDescent="0.25">
      <c r="B40" s="17" t="s">
        <v>5</v>
      </c>
      <c r="C40" s="36">
        <f>+C19</f>
        <v>327.40000000000003</v>
      </c>
      <c r="D40" s="68"/>
      <c r="E40" s="68"/>
      <c r="F40" s="68"/>
      <c r="G40" s="69"/>
      <c r="H40" s="69"/>
    </row>
    <row r="41" spans="2:8" s="70" customFormat="1" ht="19.5" customHeight="1" x14ac:dyDescent="0.25">
      <c r="B41" s="17" t="s">
        <v>56</v>
      </c>
      <c r="C41" s="36">
        <f>+C27</f>
        <v>527.5</v>
      </c>
      <c r="D41" s="69"/>
      <c r="E41" s="69"/>
      <c r="F41" s="69"/>
      <c r="G41" s="69"/>
      <c r="H41" s="69"/>
    </row>
    <row r="42" spans="2:8" s="70" customFormat="1" ht="19.5" customHeight="1" x14ac:dyDescent="0.25">
      <c r="B42" s="17" t="s">
        <v>7</v>
      </c>
      <c r="C42" s="36">
        <f>+C35</f>
        <v>179.26600000000002</v>
      </c>
    </row>
  </sheetData>
  <hyperlinks>
    <hyperlink ref="H2" location="Index!A1" display="Return to Index" xr:uid="{90F12CFB-B441-4BF4-895C-E71D95181ADF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AD747-1B30-41A7-A18A-CFFEE07A140E}">
  <dimension ref="B2:I62"/>
  <sheetViews>
    <sheetView showGridLines="0" workbookViewId="0"/>
  </sheetViews>
  <sheetFormatPr defaultRowHeight="15" x14ac:dyDescent="0.25"/>
  <cols>
    <col min="1" max="1" width="5.5703125" customWidth="1"/>
    <col min="2" max="2" width="23.7109375" customWidth="1"/>
    <col min="3" max="7" width="13.85546875" customWidth="1"/>
  </cols>
  <sheetData>
    <row r="2" spans="2:9" ht="18.75" x14ac:dyDescent="0.3">
      <c r="B2" s="1" t="s">
        <v>111</v>
      </c>
      <c r="I2" s="73" t="s">
        <v>194</v>
      </c>
    </row>
    <row r="3" spans="2:9" ht="15.75" x14ac:dyDescent="0.25">
      <c r="B3" s="33" t="s">
        <v>198</v>
      </c>
    </row>
    <row r="4" spans="2:9" ht="15.75" x14ac:dyDescent="0.25">
      <c r="B4" s="33" t="s">
        <v>193</v>
      </c>
    </row>
    <row r="6" spans="2:9" ht="18.75" x14ac:dyDescent="0.3">
      <c r="B6" s="1" t="s">
        <v>4</v>
      </c>
    </row>
    <row r="8" spans="2:9" ht="34.5" customHeight="1" x14ac:dyDescent="0.25">
      <c r="B8" s="16" t="s">
        <v>39</v>
      </c>
      <c r="C8" s="21" t="s">
        <v>95</v>
      </c>
      <c r="D8" s="21" t="s">
        <v>96</v>
      </c>
      <c r="E8" s="21" t="s">
        <v>97</v>
      </c>
      <c r="F8" s="21" t="s">
        <v>98</v>
      </c>
      <c r="G8" s="5" t="s">
        <v>112</v>
      </c>
    </row>
    <row r="9" spans="2:9" ht="20.25" customHeight="1" x14ac:dyDescent="0.25">
      <c r="B9" s="17" t="s">
        <v>12</v>
      </c>
      <c r="C9" s="58">
        <v>18.68</v>
      </c>
      <c r="D9" s="58">
        <v>1.1207499999999999</v>
      </c>
      <c r="E9" s="58">
        <v>8.2178930000000001</v>
      </c>
      <c r="F9" s="58">
        <v>1.5634969999999999</v>
      </c>
      <c r="G9" s="58">
        <f>SUM(C9:F9)</f>
        <v>29.582140000000003</v>
      </c>
    </row>
    <row r="10" spans="2:9" ht="20.25" customHeight="1" x14ac:dyDescent="0.25">
      <c r="B10" s="17" t="s">
        <v>13</v>
      </c>
      <c r="C10" s="58">
        <v>20.234999999999999</v>
      </c>
      <c r="D10" s="58">
        <v>1.1529879999999999</v>
      </c>
      <c r="E10" s="58">
        <v>10.837941000000001</v>
      </c>
      <c r="F10" s="58">
        <v>0.569469</v>
      </c>
      <c r="G10" s="58">
        <f t="shared" ref="G10:G13" si="0">SUM(C10:F10)</f>
        <v>32.795397999999999</v>
      </c>
    </row>
    <row r="11" spans="2:9" ht="20.25" customHeight="1" x14ac:dyDescent="0.25">
      <c r="B11" s="17" t="s">
        <v>14</v>
      </c>
      <c r="C11" s="58">
        <v>21.684999999999999</v>
      </c>
      <c r="D11" s="58">
        <v>1.2649999999999999</v>
      </c>
      <c r="E11" s="58">
        <v>6.0082820000000003</v>
      </c>
      <c r="F11" s="58">
        <v>1.5193220000000001</v>
      </c>
      <c r="G11" s="58">
        <f t="shared" si="0"/>
        <v>30.477603999999999</v>
      </c>
    </row>
    <row r="12" spans="2:9" ht="20.25" customHeight="1" x14ac:dyDescent="0.25">
      <c r="B12" s="17" t="s">
        <v>15</v>
      </c>
      <c r="C12" s="58">
        <v>24.984999999999999</v>
      </c>
      <c r="D12" s="58">
        <v>1.45475</v>
      </c>
      <c r="E12" s="58">
        <v>11.117706269999999</v>
      </c>
      <c r="F12" s="58">
        <v>1.60893686</v>
      </c>
      <c r="G12" s="58">
        <f t="shared" si="0"/>
        <v>39.166393130000003</v>
      </c>
    </row>
    <row r="13" spans="2:9" ht="20.25" customHeight="1" x14ac:dyDescent="0.25">
      <c r="B13" s="17" t="s">
        <v>16</v>
      </c>
      <c r="C13" s="58">
        <v>41.265000000000001</v>
      </c>
      <c r="D13" s="58">
        <v>2.6509999999999998</v>
      </c>
      <c r="E13" s="58">
        <v>9.1534759599999997</v>
      </c>
      <c r="F13" s="58">
        <v>1.1173731599999999</v>
      </c>
      <c r="G13" s="58">
        <f t="shared" si="0"/>
        <v>54.186849119999998</v>
      </c>
    </row>
    <row r="14" spans="2:9" ht="21" customHeight="1" x14ac:dyDescent="0.25">
      <c r="B14" s="37" t="s">
        <v>84</v>
      </c>
      <c r="C14" s="38">
        <f>SUM(C9:C13)</f>
        <v>126.85</v>
      </c>
      <c r="D14" s="38">
        <f t="shared" ref="D14:G14" si="1">SUM(D9:D13)</f>
        <v>7.6444879999999991</v>
      </c>
      <c r="E14" s="38">
        <f t="shared" si="1"/>
        <v>45.335298229999999</v>
      </c>
      <c r="F14" s="38">
        <f t="shared" si="1"/>
        <v>6.3785980199999992</v>
      </c>
      <c r="G14" s="38">
        <f t="shared" si="1"/>
        <v>186.20838425000002</v>
      </c>
    </row>
    <row r="20" spans="2:7" ht="18.75" x14ac:dyDescent="0.3">
      <c r="B20" s="1" t="s">
        <v>5</v>
      </c>
    </row>
    <row r="22" spans="2:7" ht="34.5" customHeight="1" x14ac:dyDescent="0.25">
      <c r="B22" s="16" t="s">
        <v>39</v>
      </c>
      <c r="C22" s="21" t="s">
        <v>95</v>
      </c>
      <c r="D22" s="21" t="s">
        <v>96</v>
      </c>
      <c r="E22" s="21" t="s">
        <v>97</v>
      </c>
      <c r="F22" s="21" t="s">
        <v>98</v>
      </c>
      <c r="G22" s="5" t="s">
        <v>112</v>
      </c>
    </row>
    <row r="23" spans="2:7" ht="20.25" customHeight="1" x14ac:dyDescent="0.25">
      <c r="B23" s="17" t="s">
        <v>17</v>
      </c>
      <c r="C23" s="58">
        <v>29.38</v>
      </c>
      <c r="D23" s="58">
        <v>1.4710000000000001</v>
      </c>
      <c r="E23" s="58">
        <v>11.603228769999999</v>
      </c>
      <c r="F23" s="58">
        <v>4.0387896100000003</v>
      </c>
      <c r="G23" s="58">
        <f>SUM(C23:F23)</f>
        <v>46.493018380000002</v>
      </c>
    </row>
    <row r="24" spans="2:7" ht="20.25" customHeight="1" x14ac:dyDescent="0.25">
      <c r="B24" s="17" t="s">
        <v>18</v>
      </c>
      <c r="C24" s="58">
        <v>16.98</v>
      </c>
      <c r="D24" s="58">
        <v>0.90400000000000003</v>
      </c>
      <c r="E24" s="58">
        <v>5.6341409999999996</v>
      </c>
      <c r="F24" s="58">
        <v>2.224602</v>
      </c>
      <c r="G24" s="58">
        <f t="shared" ref="G24:G31" si="2">SUM(C24:F24)</f>
        <v>25.742743000000001</v>
      </c>
    </row>
    <row r="25" spans="2:7" ht="20.25" customHeight="1" x14ac:dyDescent="0.25">
      <c r="B25" s="17" t="s">
        <v>19</v>
      </c>
      <c r="C25" s="58">
        <v>31.305</v>
      </c>
      <c r="D25" s="58">
        <v>1.6478280000000001</v>
      </c>
      <c r="E25" s="58">
        <v>16.442530770000001</v>
      </c>
      <c r="F25" s="58">
        <v>4.4323613499999999</v>
      </c>
      <c r="G25" s="58">
        <f t="shared" si="2"/>
        <v>53.827720120000002</v>
      </c>
    </row>
    <row r="26" spans="2:7" ht="20.25" customHeight="1" x14ac:dyDescent="0.25">
      <c r="B26" s="17" t="s">
        <v>20</v>
      </c>
      <c r="C26" s="58">
        <v>32.200000000000003</v>
      </c>
      <c r="D26" s="58">
        <v>1.7322500000000001</v>
      </c>
      <c r="E26" s="58">
        <v>13.472744140000001</v>
      </c>
      <c r="F26" s="58">
        <v>5.1818379999999999</v>
      </c>
      <c r="G26" s="58">
        <f t="shared" si="2"/>
        <v>52.586832140000006</v>
      </c>
    </row>
    <row r="27" spans="2:7" ht="20.25" customHeight="1" x14ac:dyDescent="0.25">
      <c r="B27" s="17" t="s">
        <v>21</v>
      </c>
      <c r="C27" s="58">
        <v>30.434999999999999</v>
      </c>
      <c r="D27" s="58">
        <v>0.67500000000000004</v>
      </c>
      <c r="E27" s="58">
        <v>7.7130590000000003</v>
      </c>
      <c r="F27" s="58">
        <v>1.590238</v>
      </c>
      <c r="G27" s="58">
        <f t="shared" si="2"/>
        <v>40.413297</v>
      </c>
    </row>
    <row r="28" spans="2:7" ht="20.25" customHeight="1" x14ac:dyDescent="0.25">
      <c r="B28" s="17" t="s">
        <v>22</v>
      </c>
      <c r="C28" s="58">
        <v>11.97</v>
      </c>
      <c r="D28" s="58">
        <v>0.51539999999999997</v>
      </c>
      <c r="E28" s="58">
        <v>5.1105628899999997</v>
      </c>
      <c r="F28" s="58">
        <v>1.0517376000000001</v>
      </c>
      <c r="G28" s="58">
        <f t="shared" si="2"/>
        <v>18.647700489999998</v>
      </c>
    </row>
    <row r="29" spans="2:7" ht="20.25" customHeight="1" x14ac:dyDescent="0.25">
      <c r="B29" s="17" t="s">
        <v>23</v>
      </c>
      <c r="C29" s="58">
        <v>14.78</v>
      </c>
      <c r="D29" s="58">
        <v>0.77549999999999997</v>
      </c>
      <c r="E29" s="58">
        <v>4.547364</v>
      </c>
      <c r="F29" s="58">
        <v>0.30503799999999998</v>
      </c>
      <c r="G29" s="58">
        <f t="shared" si="2"/>
        <v>20.407901999999996</v>
      </c>
    </row>
    <row r="30" spans="2:7" ht="20.25" customHeight="1" x14ac:dyDescent="0.25">
      <c r="B30" s="17" t="s">
        <v>24</v>
      </c>
      <c r="C30" s="58">
        <v>31.484999999999999</v>
      </c>
      <c r="D30" s="58">
        <v>1.70346</v>
      </c>
      <c r="E30" s="58">
        <v>9.0626315900000005</v>
      </c>
      <c r="F30" s="58">
        <v>0.91504171000000001</v>
      </c>
      <c r="G30" s="58">
        <f t="shared" si="2"/>
        <v>43.166133299999998</v>
      </c>
    </row>
    <row r="31" spans="2:7" ht="20.25" customHeight="1" x14ac:dyDescent="0.25">
      <c r="B31" s="17" t="s">
        <v>25</v>
      </c>
      <c r="C31" s="58">
        <v>18.84</v>
      </c>
      <c r="D31" s="58">
        <v>1.0249999999999999</v>
      </c>
      <c r="E31" s="58">
        <v>5.2443643199999999</v>
      </c>
      <c r="F31" s="58">
        <v>1.0789101399999999</v>
      </c>
      <c r="G31" s="58">
        <f t="shared" si="2"/>
        <v>26.188274459999999</v>
      </c>
    </row>
    <row r="32" spans="2:7" ht="21.75" customHeight="1" x14ac:dyDescent="0.25">
      <c r="B32" s="37" t="s">
        <v>84</v>
      </c>
      <c r="C32" s="59">
        <f>SUM(C23:C31)</f>
        <v>217.37499999999997</v>
      </c>
      <c r="D32" s="59">
        <f t="shared" ref="D32:G32" si="3">SUM(D23:D31)</f>
        <v>10.449438000000001</v>
      </c>
      <c r="E32" s="59">
        <f t="shared" si="3"/>
        <v>78.830626480000006</v>
      </c>
      <c r="F32" s="59">
        <f t="shared" si="3"/>
        <v>20.818556409999999</v>
      </c>
      <c r="G32" s="59">
        <f t="shared" si="3"/>
        <v>327.47362089000001</v>
      </c>
    </row>
    <row r="35" spans="2:7" ht="18.75" x14ac:dyDescent="0.3">
      <c r="B35" s="1" t="s">
        <v>56</v>
      </c>
    </row>
    <row r="37" spans="2:7" ht="35.25" customHeight="1" x14ac:dyDescent="0.25">
      <c r="B37" s="16" t="s">
        <v>39</v>
      </c>
      <c r="C37" s="21" t="s">
        <v>95</v>
      </c>
      <c r="D37" s="21" t="s">
        <v>96</v>
      </c>
      <c r="E37" s="21" t="s">
        <v>97</v>
      </c>
      <c r="F37" s="21" t="s">
        <v>98</v>
      </c>
      <c r="G37" s="5" t="s">
        <v>112</v>
      </c>
    </row>
    <row r="38" spans="2:7" ht="20.25" customHeight="1" x14ac:dyDescent="0.25">
      <c r="B38" s="17" t="s">
        <v>26</v>
      </c>
      <c r="C38" s="58">
        <v>27.774999999999999</v>
      </c>
      <c r="D38" s="58">
        <v>1.351</v>
      </c>
      <c r="E38" s="58">
        <v>13.40717139</v>
      </c>
      <c r="F38" s="58">
        <v>3.517973</v>
      </c>
      <c r="G38" s="58">
        <f t="shared" ref="G38:G50" si="4">SUM(C38:F38)</f>
        <v>46.051144389999997</v>
      </c>
    </row>
    <row r="39" spans="2:7" ht="20.25" customHeight="1" x14ac:dyDescent="0.25">
      <c r="B39" s="17" t="s">
        <v>27</v>
      </c>
      <c r="C39" s="58">
        <v>34.344999999999999</v>
      </c>
      <c r="D39" s="58">
        <v>1.6619999999999999</v>
      </c>
      <c r="E39" s="58">
        <v>16.21691049</v>
      </c>
      <c r="F39" s="58">
        <v>4.7015960000000003</v>
      </c>
      <c r="G39" s="58">
        <f t="shared" si="4"/>
        <v>56.925506489999997</v>
      </c>
    </row>
    <row r="40" spans="2:7" ht="20.25" customHeight="1" x14ac:dyDescent="0.25">
      <c r="B40" s="17" t="s">
        <v>28</v>
      </c>
      <c r="C40" s="58">
        <v>13.91</v>
      </c>
      <c r="D40" s="58">
        <v>0.61009999999999998</v>
      </c>
      <c r="E40" s="58">
        <v>7.9186112900000003</v>
      </c>
      <c r="F40" s="58">
        <v>1.4241327099999999</v>
      </c>
      <c r="G40" s="58">
        <f t="shared" si="4"/>
        <v>23.862843999999999</v>
      </c>
    </row>
    <row r="41" spans="2:7" ht="20.25" customHeight="1" x14ac:dyDescent="0.25">
      <c r="B41" s="17" t="s">
        <v>29</v>
      </c>
      <c r="C41" s="58">
        <v>23.75</v>
      </c>
      <c r="D41" s="58">
        <v>1.1479999999999999</v>
      </c>
      <c r="E41" s="58">
        <v>9.8496410200000017</v>
      </c>
      <c r="F41" s="58">
        <v>2.32097014</v>
      </c>
      <c r="G41" s="58">
        <f t="shared" si="4"/>
        <v>37.068611160000003</v>
      </c>
    </row>
    <row r="42" spans="2:7" ht="20.25" customHeight="1" x14ac:dyDescent="0.25">
      <c r="B42" s="17" t="s">
        <v>85</v>
      </c>
      <c r="C42" s="58">
        <v>24.98</v>
      </c>
      <c r="D42" s="58">
        <v>1.2922499999999999</v>
      </c>
      <c r="E42" s="58">
        <v>11.46037559</v>
      </c>
      <c r="F42" s="58">
        <v>3.0007380000000001</v>
      </c>
      <c r="G42" s="58">
        <f t="shared" si="4"/>
        <v>40.733363589999996</v>
      </c>
    </row>
    <row r="43" spans="2:7" ht="20.25" customHeight="1" x14ac:dyDescent="0.25">
      <c r="B43" s="17" t="s">
        <v>30</v>
      </c>
      <c r="C43" s="58">
        <v>14.545</v>
      </c>
      <c r="D43" s="58">
        <v>0.67400000000000004</v>
      </c>
      <c r="E43" s="58">
        <v>5.9031177699999997</v>
      </c>
      <c r="F43" s="58">
        <v>1.16270984</v>
      </c>
      <c r="G43" s="58">
        <f t="shared" si="4"/>
        <v>22.284827610000001</v>
      </c>
    </row>
    <row r="44" spans="2:7" ht="20.25" customHeight="1" x14ac:dyDescent="0.25">
      <c r="B44" s="17" t="s">
        <v>31</v>
      </c>
      <c r="C44" s="58">
        <v>28.95</v>
      </c>
      <c r="D44" s="58">
        <v>1.4256489999999999</v>
      </c>
      <c r="E44" s="58">
        <v>9.3765339999999995</v>
      </c>
      <c r="F44" s="58">
        <v>1.9430639999999999</v>
      </c>
      <c r="G44" s="58">
        <f t="shared" si="4"/>
        <v>41.695247000000002</v>
      </c>
    </row>
    <row r="45" spans="2:7" ht="20.25" customHeight="1" x14ac:dyDescent="0.25">
      <c r="B45" s="17" t="s">
        <v>43</v>
      </c>
      <c r="C45" s="58">
        <v>36.594999999999999</v>
      </c>
      <c r="D45" s="58">
        <v>1.8482499999999999</v>
      </c>
      <c r="E45" s="58">
        <v>12.49900452</v>
      </c>
      <c r="F45" s="58">
        <v>0.38527478999999998</v>
      </c>
      <c r="G45" s="58">
        <f t="shared" si="4"/>
        <v>51.327529309999996</v>
      </c>
    </row>
    <row r="46" spans="2:7" ht="20.25" customHeight="1" x14ac:dyDescent="0.25">
      <c r="B46" s="17" t="s">
        <v>32</v>
      </c>
      <c r="C46" s="58">
        <v>24.64</v>
      </c>
      <c r="D46" s="58">
        <v>1.238</v>
      </c>
      <c r="E46" s="58">
        <v>7.97768882</v>
      </c>
      <c r="F46" s="58">
        <v>2.6560907599999997</v>
      </c>
      <c r="G46" s="58">
        <f t="shared" si="4"/>
        <v>36.511779579999995</v>
      </c>
    </row>
    <row r="47" spans="2:7" ht="20.25" customHeight="1" x14ac:dyDescent="0.25">
      <c r="B47" s="17" t="s">
        <v>33</v>
      </c>
      <c r="C47" s="58">
        <v>29.015000000000001</v>
      </c>
      <c r="D47" s="58">
        <v>1.5005010000000001</v>
      </c>
      <c r="E47" s="58">
        <v>9.4690289199999995</v>
      </c>
      <c r="F47" s="58">
        <v>2.4985650000000001</v>
      </c>
      <c r="G47" s="58">
        <f t="shared" si="4"/>
        <v>42.483094919999999</v>
      </c>
    </row>
    <row r="48" spans="2:7" ht="20.25" customHeight="1" x14ac:dyDescent="0.25">
      <c r="B48" s="17" t="s">
        <v>34</v>
      </c>
      <c r="C48" s="58">
        <v>33.134999999999998</v>
      </c>
      <c r="D48" s="58">
        <v>1.6635</v>
      </c>
      <c r="E48" s="58">
        <v>16.564695</v>
      </c>
      <c r="F48" s="58">
        <v>3.9923519999999999</v>
      </c>
      <c r="G48" s="58">
        <f t="shared" si="4"/>
        <v>55.355546999999994</v>
      </c>
    </row>
    <row r="49" spans="2:7" ht="20.25" customHeight="1" x14ac:dyDescent="0.25">
      <c r="B49" s="17" t="s">
        <v>86</v>
      </c>
      <c r="C49" s="58">
        <v>19.36</v>
      </c>
      <c r="D49" s="58">
        <v>1.006</v>
      </c>
      <c r="E49" s="58">
        <v>7.9194829999999996</v>
      </c>
      <c r="F49" s="58">
        <v>2.9393340000000001</v>
      </c>
      <c r="G49" s="58">
        <f t="shared" si="4"/>
        <v>31.224816999999998</v>
      </c>
    </row>
    <row r="50" spans="2:7" ht="20.25" customHeight="1" x14ac:dyDescent="0.25">
      <c r="B50" s="17" t="s">
        <v>35</v>
      </c>
      <c r="C50" s="58">
        <v>26.565000000000001</v>
      </c>
      <c r="D50" s="58">
        <v>1.36575</v>
      </c>
      <c r="E50" s="58">
        <v>11.731555999999999</v>
      </c>
      <c r="F50" s="58">
        <v>2.2511570000000001</v>
      </c>
      <c r="G50" s="58">
        <f t="shared" si="4"/>
        <v>41.913463</v>
      </c>
    </row>
    <row r="51" spans="2:7" ht="21.75" customHeight="1" x14ac:dyDescent="0.25">
      <c r="B51" s="37" t="s">
        <v>84</v>
      </c>
      <c r="C51" s="59">
        <f>SUM(C38:C50)</f>
        <v>337.565</v>
      </c>
      <c r="D51" s="59">
        <f t="shared" ref="D51:G51" si="5">SUM(D38:D50)</f>
        <v>16.784999999999997</v>
      </c>
      <c r="E51" s="59">
        <f t="shared" si="5"/>
        <v>140.29381781000001</v>
      </c>
      <c r="F51" s="59">
        <f t="shared" si="5"/>
        <v>32.793957239999997</v>
      </c>
      <c r="G51" s="59">
        <f t="shared" si="5"/>
        <v>527.43777505000003</v>
      </c>
    </row>
    <row r="52" spans="2:7" ht="20.25" customHeight="1" x14ac:dyDescent="0.25">
      <c r="B52" s="18"/>
      <c r="C52" s="40"/>
      <c r="D52" s="41"/>
      <c r="E52" s="40"/>
      <c r="F52" s="40"/>
      <c r="G52" s="34"/>
    </row>
    <row r="54" spans="2:7" ht="18.75" x14ac:dyDescent="0.3">
      <c r="B54" s="1" t="s">
        <v>7</v>
      </c>
    </row>
    <row r="56" spans="2:7" ht="36" customHeight="1" x14ac:dyDescent="0.25">
      <c r="B56" s="16" t="s">
        <v>39</v>
      </c>
      <c r="C56" s="21" t="s">
        <v>95</v>
      </c>
      <c r="D56" s="21" t="s">
        <v>96</v>
      </c>
      <c r="E56" s="21" t="s">
        <v>97</v>
      </c>
      <c r="F56" s="21" t="s">
        <v>98</v>
      </c>
      <c r="G56" s="5" t="s">
        <v>112</v>
      </c>
    </row>
    <row r="57" spans="2:7" ht="20.25" customHeight="1" x14ac:dyDescent="0.25">
      <c r="B57" s="17" t="s">
        <v>36</v>
      </c>
      <c r="C57" s="58">
        <v>30.465</v>
      </c>
      <c r="D57" s="58">
        <v>1.665</v>
      </c>
      <c r="E57" s="58">
        <v>9.1962720000000004</v>
      </c>
      <c r="F57" s="58">
        <v>4.2737290000000003</v>
      </c>
      <c r="G57" s="58">
        <f t="shared" ref="G57:G61" si="6">SUM(C57:F57)</f>
        <v>45.600001000000006</v>
      </c>
    </row>
    <row r="58" spans="2:7" ht="20.25" customHeight="1" x14ac:dyDescent="0.25">
      <c r="B58" s="17" t="s">
        <v>37</v>
      </c>
      <c r="C58" s="58">
        <v>13.25</v>
      </c>
      <c r="D58" s="58">
        <v>0.76749999999999996</v>
      </c>
      <c r="E58" s="58">
        <v>5.2686909800000006</v>
      </c>
      <c r="F58" s="58">
        <v>0.81644689999999998</v>
      </c>
      <c r="G58" s="58">
        <f t="shared" si="6"/>
        <v>20.10263788</v>
      </c>
    </row>
    <row r="59" spans="2:7" ht="20.25" customHeight="1" x14ac:dyDescent="0.25">
      <c r="B59" s="17" t="s">
        <v>38</v>
      </c>
      <c r="C59" s="58">
        <v>17.734999999999999</v>
      </c>
      <c r="D59" s="58">
        <v>0.90249999999999997</v>
      </c>
      <c r="E59" s="58">
        <v>5.6856627099999999</v>
      </c>
      <c r="F59" s="58">
        <v>1.2575449999999999</v>
      </c>
      <c r="G59" s="58">
        <f t="shared" si="6"/>
        <v>25.580707709999999</v>
      </c>
    </row>
    <row r="60" spans="2:7" ht="20.25" customHeight="1" x14ac:dyDescent="0.25">
      <c r="B60" s="17" t="s">
        <v>41</v>
      </c>
      <c r="C60" s="58">
        <v>37.844999999999999</v>
      </c>
      <c r="D60" s="58">
        <v>1.9329000000000001</v>
      </c>
      <c r="E60" s="58">
        <v>11.769280999999999</v>
      </c>
      <c r="F60" s="58">
        <v>1.2574999999999999E-2</v>
      </c>
      <c r="G60" s="58">
        <f t="shared" si="6"/>
        <v>51.559756</v>
      </c>
    </row>
    <row r="61" spans="2:7" ht="20.25" customHeight="1" x14ac:dyDescent="0.25">
      <c r="B61" s="17" t="s">
        <v>42</v>
      </c>
      <c r="C61" s="58">
        <v>22.12</v>
      </c>
      <c r="D61" s="58">
        <v>1.1709710600000001</v>
      </c>
      <c r="E61" s="58">
        <v>8.2011269999999996</v>
      </c>
      <c r="F61" s="58">
        <v>5.0062870000000004</v>
      </c>
      <c r="G61" s="58">
        <f t="shared" si="6"/>
        <v>36.498385060000004</v>
      </c>
    </row>
    <row r="62" spans="2:7" ht="21" customHeight="1" x14ac:dyDescent="0.25">
      <c r="B62" s="37" t="s">
        <v>84</v>
      </c>
      <c r="C62" s="59">
        <f>SUM(C57:C61)</f>
        <v>121.41500000000001</v>
      </c>
      <c r="D62" s="59">
        <f t="shared" ref="D62:G62" si="7">SUM(D57:D61)</f>
        <v>6.4388710600000003</v>
      </c>
      <c r="E62" s="59">
        <f t="shared" si="7"/>
        <v>40.121033690000004</v>
      </c>
      <c r="F62" s="59">
        <f t="shared" si="7"/>
        <v>11.366582900000001</v>
      </c>
      <c r="G62" s="59">
        <f t="shared" si="7"/>
        <v>179.34148765</v>
      </c>
    </row>
  </sheetData>
  <hyperlinks>
    <hyperlink ref="I2" location="Index!A1" display="Return to Index" xr:uid="{8CE9EC3A-B27B-4845-8CB9-237FCAA63B05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DF2DD-4DAD-454A-9008-6FBA82046E06}">
  <dimension ref="B2:M16"/>
  <sheetViews>
    <sheetView showGridLines="0" workbookViewId="0"/>
  </sheetViews>
  <sheetFormatPr defaultRowHeight="15" x14ac:dyDescent="0.25"/>
  <cols>
    <col min="1" max="1" width="5.5703125" customWidth="1"/>
    <col min="2" max="2" width="41.28515625" customWidth="1"/>
    <col min="3" max="6" width="12.42578125" customWidth="1"/>
  </cols>
  <sheetData>
    <row r="2" spans="2:13" ht="18.75" x14ac:dyDescent="0.3">
      <c r="B2" s="1" t="s">
        <v>140</v>
      </c>
      <c r="H2" s="73" t="s">
        <v>194</v>
      </c>
    </row>
    <row r="3" spans="2:13" ht="15.75" x14ac:dyDescent="0.25">
      <c r="B3" s="33" t="s">
        <v>142</v>
      </c>
    </row>
    <row r="4" spans="2:13" ht="15.75" x14ac:dyDescent="0.25">
      <c r="B4" s="33"/>
    </row>
    <row r="5" spans="2:13" ht="15.75" x14ac:dyDescent="0.25">
      <c r="B5" s="33" t="s">
        <v>116</v>
      </c>
    </row>
    <row r="6" spans="2:13" ht="15.75" x14ac:dyDescent="0.25">
      <c r="B6" s="33" t="s">
        <v>141</v>
      </c>
    </row>
    <row r="7" spans="2:13" ht="15.75" x14ac:dyDescent="0.25">
      <c r="B7" s="33"/>
    </row>
    <row r="9" spans="2:13" ht="30" customHeight="1" x14ac:dyDescent="0.25">
      <c r="B9" s="29" t="s">
        <v>8</v>
      </c>
      <c r="C9" s="21" t="s">
        <v>113</v>
      </c>
      <c r="D9" s="21" t="s">
        <v>114</v>
      </c>
      <c r="E9" s="21"/>
      <c r="F9" s="21" t="s">
        <v>119</v>
      </c>
    </row>
    <row r="10" spans="2:13" ht="20.25" customHeight="1" x14ac:dyDescent="0.25">
      <c r="B10" s="17" t="s">
        <v>115</v>
      </c>
      <c r="C10" s="36">
        <v>1174.8</v>
      </c>
      <c r="D10" s="36">
        <v>2979</v>
      </c>
      <c r="E10" s="36"/>
      <c r="F10" s="36">
        <f>+D10+C10</f>
        <v>4153.8</v>
      </c>
    </row>
    <row r="11" spans="2:13" ht="20.25" customHeight="1" x14ac:dyDescent="0.25">
      <c r="B11" s="17" t="s">
        <v>117</v>
      </c>
      <c r="C11" s="6">
        <v>4966</v>
      </c>
      <c r="D11" s="6">
        <v>99094</v>
      </c>
      <c r="E11" s="6"/>
      <c r="F11" s="6">
        <f>+D11+C11</f>
        <v>104060</v>
      </c>
      <c r="I11" s="22"/>
      <c r="J11" s="22"/>
      <c r="K11" s="23"/>
      <c r="L11" s="24"/>
      <c r="M11" s="25"/>
    </row>
    <row r="12" spans="2:13" ht="20.25" customHeight="1" x14ac:dyDescent="0.25">
      <c r="B12" s="17" t="s">
        <v>118</v>
      </c>
      <c r="C12" s="6">
        <v>236579</v>
      </c>
      <c r="D12" s="6">
        <v>30062</v>
      </c>
      <c r="E12" s="6"/>
      <c r="F12" s="6"/>
    </row>
    <row r="13" spans="2:13" ht="20.25" customHeight="1" x14ac:dyDescent="0.25">
      <c r="B13" s="17"/>
      <c r="C13" s="6"/>
      <c r="D13" s="6"/>
      <c r="E13" s="6"/>
      <c r="F13" s="6"/>
    </row>
    <row r="14" spans="2:13" ht="20.25" customHeight="1" x14ac:dyDescent="0.25">
      <c r="B14" s="17" t="s">
        <v>143</v>
      </c>
      <c r="C14" s="7">
        <v>2.8000000000000001E-2</v>
      </c>
      <c r="D14" s="7">
        <v>0.56599999999999995</v>
      </c>
      <c r="E14" s="7"/>
      <c r="F14" s="7"/>
    </row>
    <row r="16" spans="2:13" x14ac:dyDescent="0.25">
      <c r="B16" s="31"/>
      <c r="C16" s="32"/>
    </row>
  </sheetData>
  <hyperlinks>
    <hyperlink ref="H2" location="Index!A1" display="Return to Index" xr:uid="{8F7A2B6E-A4CA-4C9C-9185-7B3A90AFE62D}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ACBAC-2460-40E5-B73E-1D6B7877F892}">
  <dimension ref="B2:M52"/>
  <sheetViews>
    <sheetView showGridLines="0" workbookViewId="0"/>
  </sheetViews>
  <sheetFormatPr defaultRowHeight="15" x14ac:dyDescent="0.25"/>
  <cols>
    <col min="1" max="1" width="5.5703125" customWidth="1"/>
    <col min="2" max="2" width="39.5703125" customWidth="1"/>
    <col min="3" max="6" width="12.42578125" customWidth="1"/>
  </cols>
  <sheetData>
    <row r="2" spans="2:13" ht="18.75" x14ac:dyDescent="0.3">
      <c r="B2" s="1" t="s">
        <v>140</v>
      </c>
      <c r="H2" s="73" t="s">
        <v>194</v>
      </c>
    </row>
    <row r="3" spans="2:13" ht="15.75" x14ac:dyDescent="0.25">
      <c r="B3" s="33" t="s">
        <v>142</v>
      </c>
    </row>
    <row r="4" spans="2:13" ht="15.75" x14ac:dyDescent="0.25">
      <c r="B4" s="33"/>
    </row>
    <row r="5" spans="2:13" ht="15.75" x14ac:dyDescent="0.25">
      <c r="B5" s="33" t="s">
        <v>116</v>
      </c>
    </row>
    <row r="6" spans="2:13" ht="15.75" x14ac:dyDescent="0.25">
      <c r="B6" s="33" t="s">
        <v>141</v>
      </c>
    </row>
    <row r="8" spans="2:13" ht="30" customHeight="1" x14ac:dyDescent="0.25">
      <c r="B8" s="29" t="s">
        <v>4</v>
      </c>
      <c r="C8" s="21" t="s">
        <v>113</v>
      </c>
      <c r="D8" s="21" t="s">
        <v>114</v>
      </c>
      <c r="E8" s="21"/>
      <c r="F8" s="21" t="s">
        <v>119</v>
      </c>
    </row>
    <row r="9" spans="2:13" ht="20.25" customHeight="1" x14ac:dyDescent="0.25">
      <c r="B9" s="17" t="s">
        <v>115</v>
      </c>
      <c r="C9" s="36">
        <v>125.6</v>
      </c>
      <c r="D9" s="36">
        <v>337.1</v>
      </c>
      <c r="E9" s="36"/>
      <c r="F9" s="36">
        <f>SUM(C9:E9)</f>
        <v>462.70000000000005</v>
      </c>
    </row>
    <row r="10" spans="2:13" ht="20.25" customHeight="1" x14ac:dyDescent="0.25">
      <c r="B10" s="17" t="s">
        <v>117</v>
      </c>
      <c r="C10" s="6">
        <v>529</v>
      </c>
      <c r="D10" s="6">
        <v>11906</v>
      </c>
      <c r="E10" s="6"/>
      <c r="F10" s="6">
        <f>SUM(C10:E10)</f>
        <v>12435</v>
      </c>
      <c r="I10" s="22"/>
      <c r="J10" s="22"/>
      <c r="K10" s="23"/>
      <c r="L10" s="24"/>
      <c r="M10" s="25"/>
    </row>
    <row r="11" spans="2:13" ht="20.25" customHeight="1" x14ac:dyDescent="0.25">
      <c r="B11" s="17" t="s">
        <v>118</v>
      </c>
      <c r="C11" s="6">
        <v>237360</v>
      </c>
      <c r="D11" s="6">
        <v>28314</v>
      </c>
      <c r="E11" s="6"/>
      <c r="F11" s="6"/>
    </row>
    <row r="12" spans="2:13" ht="20.25" customHeight="1" x14ac:dyDescent="0.25">
      <c r="B12" s="17"/>
      <c r="C12" s="6"/>
      <c r="D12" s="6"/>
      <c r="E12" s="6"/>
      <c r="F12" s="6"/>
    </row>
    <row r="13" spans="2:13" ht="20.25" customHeight="1" x14ac:dyDescent="0.25">
      <c r="B13" s="17" t="s">
        <v>143</v>
      </c>
      <c r="C13" s="7">
        <v>2.3E-2</v>
      </c>
      <c r="D13" s="7">
        <v>0.52900000000000003</v>
      </c>
      <c r="E13" s="7"/>
      <c r="F13" s="7"/>
    </row>
    <row r="15" spans="2:13" x14ac:dyDescent="0.25">
      <c r="B15" s="31"/>
      <c r="C15" s="32"/>
    </row>
    <row r="18" spans="2:6" ht="30" customHeight="1" x14ac:dyDescent="0.25">
      <c r="B18" s="29" t="s">
        <v>5</v>
      </c>
      <c r="C18" s="21" t="s">
        <v>113</v>
      </c>
      <c r="D18" s="21" t="s">
        <v>114</v>
      </c>
      <c r="E18" s="21"/>
      <c r="F18" s="21" t="s">
        <v>119</v>
      </c>
    </row>
    <row r="19" spans="2:6" ht="20.25" customHeight="1" x14ac:dyDescent="0.25">
      <c r="B19" s="17" t="s">
        <v>115</v>
      </c>
      <c r="C19" s="36">
        <v>315.3</v>
      </c>
      <c r="D19" s="36">
        <v>824.9</v>
      </c>
      <c r="E19" s="36"/>
      <c r="F19" s="36">
        <f>SUM(C19:E19)</f>
        <v>1140.2</v>
      </c>
    </row>
    <row r="20" spans="2:6" ht="20.25" customHeight="1" x14ac:dyDescent="0.25">
      <c r="B20" s="17" t="s">
        <v>117</v>
      </c>
      <c r="C20" s="6">
        <v>1411</v>
      </c>
      <c r="D20" s="6">
        <v>27018</v>
      </c>
      <c r="E20" s="6"/>
      <c r="F20" s="6">
        <f>SUM(C20:E20)</f>
        <v>28429</v>
      </c>
    </row>
    <row r="21" spans="2:6" ht="20.25" customHeight="1" x14ac:dyDescent="0.25">
      <c r="B21" s="17" t="s">
        <v>118</v>
      </c>
      <c r="C21" s="6">
        <v>233438</v>
      </c>
      <c r="D21" s="6">
        <v>30532</v>
      </c>
      <c r="E21" s="6"/>
      <c r="F21" s="6"/>
    </row>
    <row r="22" spans="2:6" ht="20.25" customHeight="1" x14ac:dyDescent="0.25">
      <c r="B22" s="17"/>
      <c r="C22" s="6"/>
      <c r="D22" s="6"/>
      <c r="E22" s="6"/>
      <c r="F22" s="6"/>
    </row>
    <row r="23" spans="2:6" ht="20.25" customHeight="1" x14ac:dyDescent="0.25">
      <c r="B23" s="17" t="s">
        <v>143</v>
      </c>
      <c r="C23" s="7">
        <v>2.7E-2</v>
      </c>
      <c r="D23" s="7">
        <v>0.52200000000000002</v>
      </c>
      <c r="E23" s="7"/>
      <c r="F23" s="7"/>
    </row>
    <row r="25" spans="2:6" x14ac:dyDescent="0.25">
      <c r="B25" s="31"/>
      <c r="C25" s="32"/>
    </row>
    <row r="26" spans="2:6" x14ac:dyDescent="0.25">
      <c r="B26" s="31"/>
      <c r="C26" s="32"/>
    </row>
    <row r="28" spans="2:6" ht="30.75" customHeight="1" x14ac:dyDescent="0.25">
      <c r="B28" s="29" t="s">
        <v>56</v>
      </c>
      <c r="C28" s="21" t="s">
        <v>113</v>
      </c>
      <c r="D28" s="21" t="s">
        <v>114</v>
      </c>
      <c r="E28" s="21"/>
      <c r="F28" s="21" t="s">
        <v>119</v>
      </c>
    </row>
    <row r="29" spans="2:6" ht="20.25" customHeight="1" x14ac:dyDescent="0.25">
      <c r="B29" s="17" t="s">
        <v>115</v>
      </c>
      <c r="C29" s="36">
        <v>484.5</v>
      </c>
      <c r="D29" s="36">
        <v>1240.0999999999999</v>
      </c>
      <c r="E29" s="36"/>
      <c r="F29" s="36">
        <f>SUM(C29:E29)</f>
        <v>1724.6</v>
      </c>
    </row>
    <row r="30" spans="2:6" ht="20.25" customHeight="1" x14ac:dyDescent="0.25">
      <c r="B30" s="17" t="s">
        <v>117</v>
      </c>
      <c r="C30" s="6">
        <v>2043</v>
      </c>
      <c r="D30" s="6">
        <v>41321</v>
      </c>
      <c r="E30" s="6"/>
      <c r="F30" s="6">
        <f>SUM(C30:E30)</f>
        <v>43364</v>
      </c>
    </row>
    <row r="31" spans="2:6" ht="20.25" customHeight="1" x14ac:dyDescent="0.25">
      <c r="B31" s="17" t="s">
        <v>118</v>
      </c>
      <c r="C31" s="6">
        <v>237172</v>
      </c>
      <c r="D31" s="6">
        <v>30012</v>
      </c>
      <c r="E31" s="6"/>
      <c r="F31" s="6"/>
    </row>
    <row r="32" spans="2:6" ht="20.25" customHeight="1" x14ac:dyDescent="0.25">
      <c r="B32" s="17"/>
      <c r="C32" s="6"/>
      <c r="D32" s="6"/>
      <c r="E32" s="6"/>
      <c r="F32" s="6"/>
    </row>
    <row r="33" spans="2:8" ht="20.25" customHeight="1" x14ac:dyDescent="0.25">
      <c r="B33" s="17" t="s">
        <v>143</v>
      </c>
      <c r="C33" s="7">
        <v>2.8000000000000001E-2</v>
      </c>
      <c r="D33" s="7">
        <v>0.56699999999999995</v>
      </c>
      <c r="E33" s="7"/>
      <c r="F33" s="7"/>
    </row>
    <row r="35" spans="2:8" x14ac:dyDescent="0.25">
      <c r="B35" s="31"/>
      <c r="C35" s="32"/>
    </row>
    <row r="36" spans="2:8" x14ac:dyDescent="0.25">
      <c r="B36" s="31"/>
      <c r="C36" s="32"/>
    </row>
    <row r="38" spans="2:8" ht="30" customHeight="1" x14ac:dyDescent="0.25">
      <c r="B38" s="29" t="s">
        <v>7</v>
      </c>
      <c r="C38" s="21" t="s">
        <v>113</v>
      </c>
      <c r="D38" s="21" t="s">
        <v>114</v>
      </c>
      <c r="E38" s="21"/>
      <c r="F38" s="21" t="s">
        <v>119</v>
      </c>
    </row>
    <row r="39" spans="2:8" ht="20.25" customHeight="1" x14ac:dyDescent="0.25">
      <c r="B39" s="17" t="s">
        <v>115</v>
      </c>
      <c r="C39" s="36">
        <v>249.5</v>
      </c>
      <c r="D39" s="36">
        <v>576.79999999999995</v>
      </c>
      <c r="E39" s="36"/>
      <c r="F39" s="36">
        <f>SUM(C39:E39)</f>
        <v>826.3</v>
      </c>
    </row>
    <row r="40" spans="2:8" ht="20.25" customHeight="1" x14ac:dyDescent="0.25">
      <c r="B40" s="17" t="s">
        <v>117</v>
      </c>
      <c r="C40" s="6">
        <v>983</v>
      </c>
      <c r="D40" s="6">
        <v>18849</v>
      </c>
      <c r="E40" s="6"/>
      <c r="F40" s="6">
        <f>SUM(C40:E40)</f>
        <v>19832</v>
      </c>
    </row>
    <row r="41" spans="2:8" ht="20.25" customHeight="1" x14ac:dyDescent="0.25">
      <c r="B41" s="17" t="s">
        <v>118</v>
      </c>
      <c r="C41" s="6">
        <v>253787</v>
      </c>
      <c r="D41" s="6">
        <v>30602</v>
      </c>
      <c r="E41" s="6"/>
      <c r="F41" s="6"/>
    </row>
    <row r="42" spans="2:8" ht="20.25" customHeight="1" x14ac:dyDescent="0.25">
      <c r="B42" s="17"/>
      <c r="C42" s="6"/>
      <c r="D42" s="6"/>
      <c r="E42" s="6"/>
      <c r="F42" s="6"/>
    </row>
    <row r="43" spans="2:8" ht="20.25" customHeight="1" x14ac:dyDescent="0.25">
      <c r="B43" s="17" t="s">
        <v>143</v>
      </c>
      <c r="C43" s="7">
        <v>3.5000000000000003E-2</v>
      </c>
      <c r="D43" s="7">
        <v>0.67400000000000004</v>
      </c>
      <c r="E43" s="7"/>
      <c r="F43" s="7"/>
    </row>
    <row r="45" spans="2:8" x14ac:dyDescent="0.25">
      <c r="B45" s="31"/>
      <c r="C45" s="32"/>
    </row>
    <row r="46" spans="2:8" ht="15.75" x14ac:dyDescent="0.25">
      <c r="B46" s="48" t="s">
        <v>144</v>
      </c>
      <c r="C46" s="52"/>
      <c r="D46" s="52"/>
      <c r="E46" s="52"/>
      <c r="F46" s="52"/>
      <c r="G46" s="52"/>
      <c r="H46" s="52"/>
    </row>
    <row r="47" spans="2:8" x14ac:dyDescent="0.25">
      <c r="C47" s="53"/>
      <c r="D47" s="53"/>
      <c r="E47" s="53"/>
      <c r="F47" s="53"/>
      <c r="G47" s="52"/>
      <c r="H47" s="52"/>
    </row>
    <row r="48" spans="2:8" s="15" customFormat="1" ht="29.25" customHeight="1" x14ac:dyDescent="0.25">
      <c r="B48" s="37" t="s">
        <v>145</v>
      </c>
      <c r="C48" s="55" t="s">
        <v>109</v>
      </c>
      <c r="D48" s="56"/>
      <c r="E48" s="56"/>
      <c r="F48" s="56"/>
      <c r="G48" s="57"/>
      <c r="H48" s="57"/>
    </row>
    <row r="49" spans="2:8" ht="18.75" customHeight="1" x14ac:dyDescent="0.25">
      <c r="B49" s="54" t="s">
        <v>4</v>
      </c>
      <c r="C49" s="36">
        <f>+F9</f>
        <v>462.70000000000005</v>
      </c>
      <c r="D49" s="40"/>
      <c r="E49" s="40"/>
      <c r="F49" s="40"/>
      <c r="G49" s="52"/>
      <c r="H49" s="52"/>
    </row>
    <row r="50" spans="2:8" ht="18.75" customHeight="1" x14ac:dyDescent="0.25">
      <c r="B50" s="54" t="s">
        <v>5</v>
      </c>
      <c r="C50" s="36">
        <f>+F19</f>
        <v>1140.2</v>
      </c>
      <c r="D50" s="40"/>
      <c r="E50" s="40"/>
      <c r="F50" s="40"/>
      <c r="G50" s="52"/>
      <c r="H50" s="52"/>
    </row>
    <row r="51" spans="2:8" ht="18.75" customHeight="1" x14ac:dyDescent="0.25">
      <c r="B51" s="54" t="s">
        <v>56</v>
      </c>
      <c r="C51" s="36">
        <f>+F29</f>
        <v>1724.6</v>
      </c>
      <c r="D51" s="52"/>
      <c r="E51" s="52"/>
      <c r="F51" s="52"/>
      <c r="G51" s="52"/>
      <c r="H51" s="52"/>
    </row>
    <row r="52" spans="2:8" ht="18.75" customHeight="1" x14ac:dyDescent="0.25">
      <c r="B52" s="54" t="s">
        <v>7</v>
      </c>
      <c r="C52" s="36">
        <f>+F39</f>
        <v>826.3</v>
      </c>
    </row>
  </sheetData>
  <hyperlinks>
    <hyperlink ref="H2" location="Index!A1" display="Return to Index" xr:uid="{9234F7E4-C70B-448D-8E70-C0A2A684B1EE}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06522-F96B-4AEB-A775-A0724557D693}">
  <dimension ref="B2:H72"/>
  <sheetViews>
    <sheetView showGridLines="0" workbookViewId="0"/>
  </sheetViews>
  <sheetFormatPr defaultRowHeight="15" x14ac:dyDescent="0.25"/>
  <cols>
    <col min="1" max="1" width="5.5703125" customWidth="1"/>
    <col min="2" max="2" width="32.140625" customWidth="1"/>
    <col min="3" max="6" width="13.85546875" customWidth="1"/>
  </cols>
  <sheetData>
    <row r="2" spans="2:8" ht="18.75" x14ac:dyDescent="0.3">
      <c r="B2" s="1" t="s">
        <v>140</v>
      </c>
      <c r="H2" s="73" t="s">
        <v>194</v>
      </c>
    </row>
    <row r="3" spans="2:8" ht="15.75" x14ac:dyDescent="0.25">
      <c r="B3" s="33" t="s">
        <v>142</v>
      </c>
    </row>
    <row r="4" spans="2:8" ht="15.75" x14ac:dyDescent="0.25">
      <c r="B4" s="33"/>
    </row>
    <row r="5" spans="2:8" ht="15.75" x14ac:dyDescent="0.25">
      <c r="B5" s="33" t="s">
        <v>116</v>
      </c>
    </row>
    <row r="6" spans="2:8" ht="15.75" x14ac:dyDescent="0.25">
      <c r="B6" s="33" t="s">
        <v>141</v>
      </c>
    </row>
    <row r="7" spans="2:8" ht="15.75" x14ac:dyDescent="0.25">
      <c r="B7" s="33"/>
    </row>
    <row r="8" spans="2:8" ht="18.75" x14ac:dyDescent="0.3">
      <c r="B8" s="1" t="s">
        <v>4</v>
      </c>
    </row>
    <row r="10" spans="2:8" ht="34.5" customHeight="1" x14ac:dyDescent="0.25">
      <c r="B10" s="16" t="s">
        <v>39</v>
      </c>
      <c r="C10" s="21" t="s">
        <v>113</v>
      </c>
      <c r="D10" s="21" t="s">
        <v>114</v>
      </c>
      <c r="E10" s="21"/>
      <c r="F10" s="5" t="s">
        <v>112</v>
      </c>
    </row>
    <row r="11" spans="2:8" ht="20.25" customHeight="1" x14ac:dyDescent="0.25">
      <c r="B11" s="17" t="s">
        <v>120</v>
      </c>
      <c r="C11" s="58">
        <v>25.943779710000001</v>
      </c>
      <c r="D11" s="58">
        <v>72.662450500000006</v>
      </c>
      <c r="E11" s="58"/>
      <c r="F11" s="58">
        <f>SUM(C11:E11)</f>
        <v>98.606230210000007</v>
      </c>
    </row>
    <row r="12" spans="2:8" ht="20.25" customHeight="1" x14ac:dyDescent="0.25">
      <c r="B12" s="17" t="s">
        <v>12</v>
      </c>
      <c r="C12" s="58">
        <v>20.610253230000001</v>
      </c>
      <c r="D12" s="58">
        <v>56.804492000000003</v>
      </c>
      <c r="E12" s="58"/>
      <c r="F12" s="58">
        <f>SUM(C12:E12)</f>
        <v>77.414745230000008</v>
      </c>
    </row>
    <row r="13" spans="2:8" ht="20.25" customHeight="1" x14ac:dyDescent="0.25">
      <c r="B13" s="17" t="s">
        <v>121</v>
      </c>
      <c r="C13" s="58">
        <v>12.59360839</v>
      </c>
      <c r="D13" s="58">
        <v>67.261782999999994</v>
      </c>
      <c r="E13" s="58"/>
      <c r="F13" s="58">
        <f>SUM(C13:E13)</f>
        <v>79.855391389999994</v>
      </c>
    </row>
    <row r="14" spans="2:8" ht="20.25" customHeight="1" x14ac:dyDescent="0.25">
      <c r="B14" s="17" t="s">
        <v>14</v>
      </c>
      <c r="C14" s="58">
        <v>21.062545789999998</v>
      </c>
      <c r="D14" s="58">
        <v>58.122095999999999</v>
      </c>
      <c r="E14" s="58"/>
      <c r="F14" s="58">
        <f>SUM(C14:E14)</f>
        <v>79.184641790000001</v>
      </c>
    </row>
    <row r="15" spans="2:8" ht="20.25" customHeight="1" x14ac:dyDescent="0.25">
      <c r="B15" s="17" t="s">
        <v>16</v>
      </c>
      <c r="C15" s="58">
        <v>45.353468890000002</v>
      </c>
      <c r="D15" s="58">
        <v>82.253938750000003</v>
      </c>
      <c r="E15" s="58"/>
      <c r="F15" s="58">
        <f>SUM(C15:E15)</f>
        <v>127.60740764000001</v>
      </c>
    </row>
    <row r="16" spans="2:8" ht="21" customHeight="1" x14ac:dyDescent="0.25">
      <c r="B16" s="37" t="s">
        <v>84</v>
      </c>
      <c r="C16" s="38">
        <f>SUM(C11:C15)</f>
        <v>125.56365601</v>
      </c>
      <c r="D16" s="38">
        <f t="shared" ref="D16:F16" si="0">SUM(D11:D15)</f>
        <v>337.10476025000003</v>
      </c>
      <c r="E16" s="38"/>
      <c r="F16" s="38">
        <f t="shared" si="0"/>
        <v>462.66841626000007</v>
      </c>
    </row>
    <row r="22" spans="2:6" ht="18.75" x14ac:dyDescent="0.3">
      <c r="B22" s="1" t="s">
        <v>5</v>
      </c>
    </row>
    <row r="24" spans="2:6" ht="34.5" customHeight="1" x14ac:dyDescent="0.25">
      <c r="B24" s="16" t="s">
        <v>39</v>
      </c>
      <c r="C24" s="21" t="s">
        <v>113</v>
      </c>
      <c r="D24" s="21" t="s">
        <v>114</v>
      </c>
      <c r="E24" s="21"/>
      <c r="F24" s="5" t="s">
        <v>112</v>
      </c>
    </row>
    <row r="25" spans="2:6" ht="20.25" customHeight="1" x14ac:dyDescent="0.25">
      <c r="B25" s="17" t="s">
        <v>17</v>
      </c>
      <c r="C25" s="58">
        <v>33.705715099999999</v>
      </c>
      <c r="D25" s="58">
        <v>64.838280249999997</v>
      </c>
      <c r="E25" s="58"/>
      <c r="F25" s="58">
        <f t="shared" ref="F25:F32" si="1">SUM(C25:E25)</f>
        <v>98.543995349999989</v>
      </c>
    </row>
    <row r="26" spans="2:6" ht="20.25" customHeight="1" x14ac:dyDescent="0.25">
      <c r="B26" s="17" t="s">
        <v>122</v>
      </c>
      <c r="C26" s="58">
        <v>21.067668649999998</v>
      </c>
      <c r="D26" s="58">
        <v>66.672472999999997</v>
      </c>
      <c r="E26" s="58"/>
      <c r="F26" s="58">
        <f t="shared" si="1"/>
        <v>87.740141649999998</v>
      </c>
    </row>
    <row r="27" spans="2:6" ht="20.25" customHeight="1" x14ac:dyDescent="0.25">
      <c r="B27" s="17" t="s">
        <v>19</v>
      </c>
      <c r="C27" s="58">
        <v>38.672114469999997</v>
      </c>
      <c r="D27" s="58">
        <v>106.945739</v>
      </c>
      <c r="E27" s="58"/>
      <c r="F27" s="58">
        <f t="shared" si="1"/>
        <v>145.61785347</v>
      </c>
    </row>
    <row r="28" spans="2:6" ht="20.25" customHeight="1" x14ac:dyDescent="0.25">
      <c r="B28" s="17" t="s">
        <v>123</v>
      </c>
      <c r="C28" s="58">
        <v>30.16825073</v>
      </c>
      <c r="D28" s="58">
        <v>71.838048999999998</v>
      </c>
      <c r="E28" s="58"/>
      <c r="F28" s="58">
        <f t="shared" si="1"/>
        <v>102.00629972999999</v>
      </c>
    </row>
    <row r="29" spans="2:6" ht="20.25" customHeight="1" x14ac:dyDescent="0.25">
      <c r="B29" s="17" t="s">
        <v>20</v>
      </c>
      <c r="C29" s="58">
        <v>9.9828499999999991</v>
      </c>
      <c r="D29" s="58">
        <v>38.462952999999999</v>
      </c>
      <c r="E29" s="58"/>
      <c r="F29" s="58">
        <f t="shared" si="1"/>
        <v>48.445802999999998</v>
      </c>
    </row>
    <row r="30" spans="2:6" ht="20.25" customHeight="1" x14ac:dyDescent="0.25">
      <c r="B30" s="17" t="s">
        <v>21</v>
      </c>
      <c r="C30" s="58">
        <v>28.739043850000002</v>
      </c>
      <c r="D30" s="58">
        <v>67.883999000000003</v>
      </c>
      <c r="E30" s="58"/>
      <c r="F30" s="58">
        <f t="shared" si="1"/>
        <v>96.623042850000004</v>
      </c>
    </row>
    <row r="31" spans="2:6" ht="20.25" customHeight="1" x14ac:dyDescent="0.25">
      <c r="B31" s="17" t="s">
        <v>22</v>
      </c>
      <c r="C31" s="58">
        <v>44.772909140000003</v>
      </c>
      <c r="D31" s="58">
        <v>125.48857624999999</v>
      </c>
      <c r="E31" s="58"/>
      <c r="F31" s="58">
        <f t="shared" si="1"/>
        <v>170.26148538999999</v>
      </c>
    </row>
    <row r="32" spans="2:6" ht="20.25" customHeight="1" x14ac:dyDescent="0.25">
      <c r="B32" s="17" t="s">
        <v>124</v>
      </c>
      <c r="C32" s="58">
        <v>32.31067651</v>
      </c>
      <c r="D32" s="58">
        <v>89.330095999999998</v>
      </c>
      <c r="E32" s="58"/>
      <c r="F32" s="58">
        <f t="shared" si="1"/>
        <v>121.64077251000001</v>
      </c>
    </row>
    <row r="33" spans="2:6" ht="20.25" customHeight="1" x14ac:dyDescent="0.25">
      <c r="B33" s="17" t="s">
        <v>23</v>
      </c>
      <c r="C33" s="58">
        <v>21.404888579999998</v>
      </c>
      <c r="D33" s="58">
        <v>57.526888499999998</v>
      </c>
      <c r="E33" s="58"/>
      <c r="F33" s="58">
        <f t="shared" ref="F33:F34" si="2">SUM(C33:E33)</f>
        <v>78.931777079999989</v>
      </c>
    </row>
    <row r="34" spans="2:6" ht="20.25" customHeight="1" x14ac:dyDescent="0.25">
      <c r="B34" s="17" t="s">
        <v>125</v>
      </c>
      <c r="C34" s="58">
        <v>31.668162329999998</v>
      </c>
      <c r="D34" s="58">
        <v>68.051103999999995</v>
      </c>
      <c r="E34" s="58"/>
      <c r="F34" s="58">
        <f t="shared" si="2"/>
        <v>99.719266329999996</v>
      </c>
    </row>
    <row r="35" spans="2:6" ht="20.25" customHeight="1" x14ac:dyDescent="0.25">
      <c r="B35" s="17" t="s">
        <v>126</v>
      </c>
      <c r="C35" s="58">
        <v>22.779226609999998</v>
      </c>
      <c r="D35" s="58">
        <v>67.871393999999995</v>
      </c>
      <c r="E35" s="58"/>
      <c r="F35" s="58">
        <f>SUM(C35:E35)</f>
        <v>90.65062060999999</v>
      </c>
    </row>
    <row r="36" spans="2:6" ht="21.75" customHeight="1" x14ac:dyDescent="0.25">
      <c r="B36" s="37" t="s">
        <v>84</v>
      </c>
      <c r="C36" s="38">
        <f>SUM(C25:C35)</f>
        <v>315.27150596999996</v>
      </c>
      <c r="D36" s="38">
        <f>SUM(D25:D35)</f>
        <v>824.90955200000008</v>
      </c>
      <c r="E36" s="38"/>
      <c r="F36" s="38">
        <f>SUM(F25:F35)</f>
        <v>1140.18105797</v>
      </c>
    </row>
    <row r="39" spans="2:6" ht="18.75" x14ac:dyDescent="0.3">
      <c r="B39" s="1" t="s">
        <v>56</v>
      </c>
    </row>
    <row r="41" spans="2:6" ht="35.25" customHeight="1" x14ac:dyDescent="0.25">
      <c r="B41" s="16" t="s">
        <v>39</v>
      </c>
      <c r="C41" s="21" t="s">
        <v>113</v>
      </c>
      <c r="D41" s="21" t="s">
        <v>114</v>
      </c>
      <c r="E41" s="21"/>
      <c r="F41" s="5" t="s">
        <v>112</v>
      </c>
    </row>
    <row r="42" spans="2:6" ht="20.25" customHeight="1" x14ac:dyDescent="0.25">
      <c r="B42" s="17" t="s">
        <v>26</v>
      </c>
      <c r="C42" s="58">
        <v>44.701258590000002</v>
      </c>
      <c r="D42" s="58">
        <v>95.756646239999995</v>
      </c>
      <c r="E42" s="58"/>
      <c r="F42" s="58">
        <f>SUM(C42:E42)</f>
        <v>140.45790482999999</v>
      </c>
    </row>
    <row r="43" spans="2:6" ht="20.25" customHeight="1" x14ac:dyDescent="0.25">
      <c r="B43" s="17" t="s">
        <v>27</v>
      </c>
      <c r="C43" s="58">
        <v>17.283718610000001</v>
      </c>
      <c r="D43" s="58">
        <v>66.012996000000001</v>
      </c>
      <c r="E43" s="58"/>
      <c r="F43" s="58">
        <f t="shared" ref="F43:F58" si="3">SUM(C43:E43)</f>
        <v>83.296714610000009</v>
      </c>
    </row>
    <row r="44" spans="2:6" ht="20.25" customHeight="1" x14ac:dyDescent="0.25">
      <c r="B44" s="17" t="s">
        <v>127</v>
      </c>
      <c r="C44" s="58">
        <v>23.944667170000002</v>
      </c>
      <c r="D44" s="58">
        <v>68.710352450000002</v>
      </c>
      <c r="E44" s="58"/>
      <c r="F44" s="58">
        <f t="shared" si="3"/>
        <v>92.655019620000004</v>
      </c>
    </row>
    <row r="45" spans="2:6" ht="20.25" customHeight="1" x14ac:dyDescent="0.25">
      <c r="B45" s="17" t="s">
        <v>28</v>
      </c>
      <c r="C45" s="58">
        <v>41.873410679999999</v>
      </c>
      <c r="D45" s="58">
        <v>60.50356</v>
      </c>
      <c r="E45" s="58"/>
      <c r="F45" s="58">
        <f t="shared" si="3"/>
        <v>102.37697068</v>
      </c>
    </row>
    <row r="46" spans="2:6" ht="20.25" customHeight="1" x14ac:dyDescent="0.25">
      <c r="B46" s="17" t="s">
        <v>29</v>
      </c>
      <c r="C46" s="58">
        <v>29.540941440000001</v>
      </c>
      <c r="D46" s="58">
        <v>87.353597650000012</v>
      </c>
      <c r="E46" s="58"/>
      <c r="F46" s="58">
        <f t="shared" si="3"/>
        <v>116.89453909000001</v>
      </c>
    </row>
    <row r="47" spans="2:6" ht="20.25" customHeight="1" x14ac:dyDescent="0.25">
      <c r="B47" s="17" t="s">
        <v>128</v>
      </c>
      <c r="C47" s="58">
        <v>37.555193159999995</v>
      </c>
      <c r="D47" s="58">
        <v>65.289852999999994</v>
      </c>
      <c r="E47" s="58"/>
      <c r="F47" s="58">
        <f t="shared" si="3"/>
        <v>102.84504615999998</v>
      </c>
    </row>
    <row r="48" spans="2:6" ht="20.25" customHeight="1" x14ac:dyDescent="0.25">
      <c r="B48" s="17" t="s">
        <v>85</v>
      </c>
      <c r="C48" s="58">
        <v>28.080101890000002</v>
      </c>
      <c r="D48" s="58">
        <v>51.399807000000003</v>
      </c>
      <c r="E48" s="58"/>
      <c r="F48" s="58">
        <f t="shared" si="3"/>
        <v>79.479908890000004</v>
      </c>
    </row>
    <row r="49" spans="2:6" ht="20.25" customHeight="1" x14ac:dyDescent="0.25">
      <c r="B49" s="17" t="s">
        <v>129</v>
      </c>
      <c r="C49" s="58">
        <v>40.533545659999994</v>
      </c>
      <c r="D49" s="58">
        <v>113.639323</v>
      </c>
      <c r="E49" s="58"/>
      <c r="F49" s="58">
        <f t="shared" si="3"/>
        <v>154.17286866000001</v>
      </c>
    </row>
    <row r="50" spans="2:6" ht="20.25" customHeight="1" x14ac:dyDescent="0.25">
      <c r="B50" s="17" t="s">
        <v>30</v>
      </c>
      <c r="C50" s="58">
        <v>41.746306320000002</v>
      </c>
      <c r="D50" s="58">
        <v>82.223643749999994</v>
      </c>
      <c r="E50" s="58"/>
      <c r="F50" s="58">
        <f t="shared" si="3"/>
        <v>123.96995007</v>
      </c>
    </row>
    <row r="51" spans="2:6" ht="20.25" customHeight="1" x14ac:dyDescent="0.25">
      <c r="B51" s="17" t="s">
        <v>130</v>
      </c>
      <c r="C51" s="58">
        <v>18.87081362</v>
      </c>
      <c r="D51" s="58">
        <v>41.532748499999997</v>
      </c>
      <c r="E51" s="58"/>
      <c r="F51" s="58">
        <f t="shared" si="3"/>
        <v>60.403562119999997</v>
      </c>
    </row>
    <row r="52" spans="2:6" ht="20.25" customHeight="1" x14ac:dyDescent="0.25">
      <c r="B52" s="17" t="s">
        <v>131</v>
      </c>
      <c r="C52" s="58">
        <v>19.992660230000002</v>
      </c>
      <c r="D52" s="58">
        <v>64.677717999999999</v>
      </c>
      <c r="E52" s="58"/>
      <c r="F52" s="58">
        <f t="shared" si="3"/>
        <v>84.670378229999997</v>
      </c>
    </row>
    <row r="53" spans="2:6" ht="20.25" customHeight="1" x14ac:dyDescent="0.25">
      <c r="B53" s="17" t="s">
        <v>132</v>
      </c>
      <c r="C53" s="58">
        <v>20.622625719999998</v>
      </c>
      <c r="D53" s="58">
        <v>63.512658500000001</v>
      </c>
      <c r="E53" s="58"/>
      <c r="F53" s="58">
        <f t="shared" si="3"/>
        <v>84.135284220000003</v>
      </c>
    </row>
    <row r="54" spans="2:6" ht="20.25" customHeight="1" x14ac:dyDescent="0.25">
      <c r="B54" s="17" t="s">
        <v>32</v>
      </c>
      <c r="C54" s="58">
        <v>12.014721</v>
      </c>
      <c r="D54" s="58">
        <v>49.186727249999997</v>
      </c>
      <c r="E54" s="58"/>
      <c r="F54" s="58">
        <f t="shared" si="3"/>
        <v>61.201448249999999</v>
      </c>
    </row>
    <row r="55" spans="2:6" ht="20.25" customHeight="1" x14ac:dyDescent="0.25">
      <c r="B55" s="17" t="s">
        <v>133</v>
      </c>
      <c r="C55" s="58">
        <v>21.898409019999999</v>
      </c>
      <c r="D55" s="58">
        <v>94.362206999999998</v>
      </c>
      <c r="E55" s="58"/>
      <c r="F55" s="58">
        <f t="shared" si="3"/>
        <v>116.26061602</v>
      </c>
    </row>
    <row r="56" spans="2:6" ht="20.25" customHeight="1" x14ac:dyDescent="0.25">
      <c r="B56" s="17" t="s">
        <v>134</v>
      </c>
      <c r="C56" s="58">
        <v>31.774729059999999</v>
      </c>
      <c r="D56" s="58">
        <v>84.014411549999991</v>
      </c>
      <c r="E56" s="58"/>
      <c r="F56" s="58">
        <f t="shared" si="3"/>
        <v>115.78914060999999</v>
      </c>
    </row>
    <row r="57" spans="2:6" ht="20.25" customHeight="1" x14ac:dyDescent="0.25">
      <c r="B57" s="17" t="s">
        <v>86</v>
      </c>
      <c r="C57" s="58">
        <v>9.4740821999999998</v>
      </c>
      <c r="D57" s="58">
        <v>61.285996750000002</v>
      </c>
      <c r="E57" s="58"/>
      <c r="F57" s="58">
        <f t="shared" si="3"/>
        <v>70.760078950000008</v>
      </c>
    </row>
    <row r="58" spans="2:6" ht="20.25" customHeight="1" x14ac:dyDescent="0.25">
      <c r="B58" s="17" t="s">
        <v>35</v>
      </c>
      <c r="C58" s="58">
        <v>44.634260529999999</v>
      </c>
      <c r="D58" s="58">
        <v>90.661804000000004</v>
      </c>
      <c r="E58" s="58"/>
      <c r="F58" s="58">
        <f t="shared" si="3"/>
        <v>135.29606453</v>
      </c>
    </row>
    <row r="59" spans="2:6" ht="21.75" customHeight="1" x14ac:dyDescent="0.25">
      <c r="B59" s="37" t="s">
        <v>84</v>
      </c>
      <c r="C59" s="38">
        <f>SUM(C42:C58)</f>
        <v>484.54144489999999</v>
      </c>
      <c r="D59" s="38">
        <f>SUM(D42:D58)</f>
        <v>1240.1240506400002</v>
      </c>
      <c r="E59" s="38"/>
      <c r="F59" s="38">
        <f>SUM(F42:F58)</f>
        <v>1724.6654955400002</v>
      </c>
    </row>
    <row r="60" spans="2:6" ht="20.25" customHeight="1" x14ac:dyDescent="0.25">
      <c r="B60" s="18"/>
      <c r="C60" s="40"/>
      <c r="D60" s="41"/>
      <c r="E60" s="40"/>
      <c r="F60" s="34"/>
    </row>
    <row r="62" spans="2:6" ht="18.75" x14ac:dyDescent="0.3">
      <c r="B62" s="1" t="s">
        <v>7</v>
      </c>
    </row>
    <row r="64" spans="2:6" ht="36" customHeight="1" x14ac:dyDescent="0.25">
      <c r="B64" s="16" t="s">
        <v>39</v>
      </c>
      <c r="C64" s="21" t="s">
        <v>113</v>
      </c>
      <c r="D64" s="21" t="s">
        <v>114</v>
      </c>
      <c r="E64" s="21"/>
      <c r="F64" s="5" t="s">
        <v>112</v>
      </c>
    </row>
    <row r="65" spans="2:6" ht="20.25" customHeight="1" x14ac:dyDescent="0.25">
      <c r="B65" s="17" t="s">
        <v>135</v>
      </c>
      <c r="C65" s="58">
        <v>53.120621</v>
      </c>
      <c r="D65" s="58">
        <v>85.651261000000005</v>
      </c>
      <c r="E65" s="58"/>
      <c r="F65" s="58">
        <f>SUM(C65:E65)</f>
        <v>138.77188200000001</v>
      </c>
    </row>
    <row r="66" spans="2:6" ht="20.25" customHeight="1" x14ac:dyDescent="0.25">
      <c r="B66" s="17" t="s">
        <v>37</v>
      </c>
      <c r="C66" s="58">
        <v>13.53650318</v>
      </c>
      <c r="D66" s="58">
        <v>61.132966619999998</v>
      </c>
      <c r="E66" s="58"/>
      <c r="F66" s="58">
        <f>SUM(C66:E66)</f>
        <v>74.669469800000002</v>
      </c>
    </row>
    <row r="67" spans="2:6" ht="20.25" customHeight="1" x14ac:dyDescent="0.25">
      <c r="B67" s="17" t="s">
        <v>136</v>
      </c>
      <c r="C67" s="58">
        <v>20.310462000000001</v>
      </c>
      <c r="D67" s="58">
        <v>64.379698000000005</v>
      </c>
      <c r="E67" s="58"/>
      <c r="F67" s="58">
        <f>SUM(C67:E67)</f>
        <v>84.690160000000006</v>
      </c>
    </row>
    <row r="68" spans="2:6" ht="20.25" customHeight="1" x14ac:dyDescent="0.25">
      <c r="B68" s="17" t="s">
        <v>137</v>
      </c>
      <c r="C68" s="58">
        <v>34.268946979999996</v>
      </c>
      <c r="D68" s="58">
        <v>77.393635000000003</v>
      </c>
      <c r="E68" s="58"/>
      <c r="F68" s="58">
        <f t="shared" ref="F68:F69" si="4">SUM(C68:E68)</f>
        <v>111.66258198</v>
      </c>
    </row>
    <row r="69" spans="2:6" ht="20.25" customHeight="1" x14ac:dyDescent="0.25">
      <c r="B69" s="17" t="s">
        <v>138</v>
      </c>
      <c r="C69" s="58">
        <v>45.167225439999996</v>
      </c>
      <c r="D69" s="58">
        <v>77.848583000000005</v>
      </c>
      <c r="E69" s="58"/>
      <c r="F69" s="58">
        <f t="shared" si="4"/>
        <v>123.01580844</v>
      </c>
    </row>
    <row r="70" spans="2:6" ht="20.25" customHeight="1" x14ac:dyDescent="0.25">
      <c r="B70" s="17" t="s">
        <v>139</v>
      </c>
      <c r="C70" s="58">
        <v>51.701021880000006</v>
      </c>
      <c r="D70" s="58">
        <v>76.811869000000002</v>
      </c>
      <c r="E70" s="58"/>
      <c r="F70" s="58">
        <f>SUM(C70:E70)</f>
        <v>128.51289088000001</v>
      </c>
    </row>
    <row r="71" spans="2:6" ht="20.25" customHeight="1" x14ac:dyDescent="0.25">
      <c r="B71" s="17" t="s">
        <v>42</v>
      </c>
      <c r="C71" s="58">
        <v>31.36824863</v>
      </c>
      <c r="D71" s="58">
        <v>133.60686386</v>
      </c>
      <c r="E71" s="58"/>
      <c r="F71" s="58">
        <f>SUM(C71:E71)</f>
        <v>164.97511249000001</v>
      </c>
    </row>
    <row r="72" spans="2:6" ht="21" customHeight="1" x14ac:dyDescent="0.25">
      <c r="B72" s="37" t="s">
        <v>84</v>
      </c>
      <c r="C72" s="59">
        <f>SUM(C65:C71)</f>
        <v>249.47302911000003</v>
      </c>
      <c r="D72" s="59">
        <f>SUM(D65:D71)</f>
        <v>576.82487648000006</v>
      </c>
      <c r="E72" s="59"/>
      <c r="F72" s="59">
        <f>SUM(F65:F71)</f>
        <v>826.29790559000003</v>
      </c>
    </row>
  </sheetData>
  <hyperlinks>
    <hyperlink ref="H2" location="Index!A1" display="Return to Index" xr:uid="{92F5F44B-C410-4D1E-A357-10A9CB700807}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28F9B-8A31-4508-A262-CE96ABD61F7C}">
  <dimension ref="B2:F21"/>
  <sheetViews>
    <sheetView showGridLines="0" workbookViewId="0"/>
  </sheetViews>
  <sheetFormatPr defaultRowHeight="15" x14ac:dyDescent="0.25"/>
  <cols>
    <col min="1" max="1" width="5.5703125" customWidth="1"/>
    <col min="2" max="4" width="14.42578125" customWidth="1"/>
  </cols>
  <sheetData>
    <row r="2" spans="2:6" ht="18.75" x14ac:dyDescent="0.3">
      <c r="B2" s="1" t="s">
        <v>180</v>
      </c>
      <c r="F2" s="73" t="s">
        <v>194</v>
      </c>
    </row>
    <row r="3" spans="2:6" ht="15.75" x14ac:dyDescent="0.25">
      <c r="B3" s="33" t="s">
        <v>183</v>
      </c>
    </row>
    <row r="5" spans="2:6" ht="36" customHeight="1" x14ac:dyDescent="0.25">
      <c r="B5" s="5" t="s">
        <v>0</v>
      </c>
      <c r="C5" s="5" t="s">
        <v>181</v>
      </c>
      <c r="D5" s="5" t="s">
        <v>182</v>
      </c>
    </row>
    <row r="6" spans="2:6" ht="19.5" customHeight="1" x14ac:dyDescent="0.25">
      <c r="B6" s="8">
        <v>43831</v>
      </c>
      <c r="C6" s="6">
        <v>245</v>
      </c>
      <c r="D6" s="6">
        <v>205</v>
      </c>
    </row>
    <row r="7" spans="2:6" ht="19.5" customHeight="1" x14ac:dyDescent="0.25">
      <c r="B7" s="8">
        <v>43862</v>
      </c>
      <c r="C7" s="6">
        <v>174</v>
      </c>
      <c r="D7" s="6">
        <v>141</v>
      </c>
    </row>
    <row r="8" spans="2:6" ht="19.5" customHeight="1" x14ac:dyDescent="0.25">
      <c r="B8" s="8">
        <v>43891</v>
      </c>
      <c r="C8" s="6">
        <v>748</v>
      </c>
      <c r="D8" s="6">
        <v>605</v>
      </c>
    </row>
    <row r="9" spans="2:6" ht="19.5" customHeight="1" x14ac:dyDescent="0.25">
      <c r="B9" s="8">
        <v>43922</v>
      </c>
      <c r="C9" s="6">
        <v>3118</v>
      </c>
      <c r="D9" s="6">
        <v>1732</v>
      </c>
    </row>
    <row r="10" spans="2:6" ht="19.5" customHeight="1" x14ac:dyDescent="0.25">
      <c r="B10" s="8">
        <v>43952</v>
      </c>
      <c r="C10" s="6">
        <v>1722</v>
      </c>
      <c r="D10" s="6">
        <v>887</v>
      </c>
    </row>
    <row r="11" spans="2:6" ht="19.5" customHeight="1" x14ac:dyDescent="0.25">
      <c r="B11" s="8">
        <v>43983</v>
      </c>
      <c r="C11" s="6">
        <v>1469</v>
      </c>
      <c r="D11" s="6">
        <v>718</v>
      </c>
    </row>
    <row r="12" spans="2:6" ht="19.5" customHeight="1" x14ac:dyDescent="0.25">
      <c r="B12" s="8">
        <v>44013</v>
      </c>
      <c r="C12" s="6">
        <v>738</v>
      </c>
      <c r="D12" s="6">
        <v>391</v>
      </c>
    </row>
    <row r="13" spans="2:6" ht="19.5" customHeight="1" x14ac:dyDescent="0.25">
      <c r="B13" s="8">
        <v>44044</v>
      </c>
      <c r="C13" s="6">
        <v>1150</v>
      </c>
      <c r="D13" s="6">
        <v>525</v>
      </c>
    </row>
    <row r="14" spans="2:6" ht="19.5" customHeight="1" x14ac:dyDescent="0.25">
      <c r="B14" s="8">
        <v>44075</v>
      </c>
      <c r="C14" s="6">
        <v>901</v>
      </c>
      <c r="D14" s="6">
        <v>553</v>
      </c>
    </row>
    <row r="15" spans="2:6" ht="19.5" customHeight="1" x14ac:dyDescent="0.25">
      <c r="B15" s="8">
        <v>44105</v>
      </c>
      <c r="C15" s="6">
        <v>485</v>
      </c>
      <c r="D15" s="6">
        <v>314</v>
      </c>
    </row>
    <row r="16" spans="2:6" ht="19.5" customHeight="1" x14ac:dyDescent="0.25">
      <c r="B16" s="8">
        <v>44136</v>
      </c>
      <c r="C16" s="6">
        <v>1542</v>
      </c>
      <c r="D16" s="6">
        <v>705</v>
      </c>
    </row>
    <row r="17" spans="2:4" ht="19.5" customHeight="1" x14ac:dyDescent="0.25">
      <c r="B17" s="8">
        <v>44166</v>
      </c>
      <c r="C17" s="6">
        <v>882</v>
      </c>
      <c r="D17" s="6">
        <v>487</v>
      </c>
    </row>
    <row r="18" spans="2:4" ht="19.5" customHeight="1" x14ac:dyDescent="0.25">
      <c r="B18" s="8">
        <v>44197</v>
      </c>
      <c r="C18" s="6">
        <v>1692</v>
      </c>
      <c r="D18" s="6">
        <v>871</v>
      </c>
    </row>
    <row r="19" spans="2:4" ht="19.5" customHeight="1" x14ac:dyDescent="0.25">
      <c r="B19" s="8">
        <v>44228</v>
      </c>
      <c r="C19" s="6">
        <v>1183</v>
      </c>
      <c r="D19" s="6">
        <v>620</v>
      </c>
    </row>
    <row r="20" spans="2:4" ht="19.5" customHeight="1" x14ac:dyDescent="0.25">
      <c r="B20" s="8">
        <v>44256</v>
      </c>
      <c r="C20" s="6">
        <v>1043</v>
      </c>
      <c r="D20" s="6">
        <v>483</v>
      </c>
    </row>
    <row r="21" spans="2:4" x14ac:dyDescent="0.25">
      <c r="B21" s="2"/>
    </row>
  </sheetData>
  <hyperlinks>
    <hyperlink ref="F2" location="Index!A1" display="Return to Index" xr:uid="{85DB87AF-39A9-45B9-8103-73500BA7F0AF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AE57A-9558-466B-A20B-9451ACCDE166}">
  <dimension ref="B2:I21"/>
  <sheetViews>
    <sheetView showGridLines="0" workbookViewId="0"/>
  </sheetViews>
  <sheetFormatPr defaultRowHeight="15" x14ac:dyDescent="0.25"/>
  <cols>
    <col min="1" max="1" width="5.42578125" customWidth="1"/>
    <col min="2" max="2" width="14.28515625" customWidth="1"/>
    <col min="3" max="5" width="17.5703125" customWidth="1"/>
  </cols>
  <sheetData>
    <row r="2" spans="2:9" ht="18.75" x14ac:dyDescent="0.3">
      <c r="B2" s="1" t="s">
        <v>10</v>
      </c>
      <c r="I2" s="73" t="s">
        <v>194</v>
      </c>
    </row>
    <row r="3" spans="2:9" ht="16.5" customHeight="1" x14ac:dyDescent="0.25">
      <c r="B3" t="s">
        <v>196</v>
      </c>
    </row>
    <row r="5" spans="2:9" ht="45.75" customHeight="1" x14ac:dyDescent="0.25">
      <c r="B5" s="5" t="s">
        <v>0</v>
      </c>
      <c r="C5" s="5" t="s">
        <v>1</v>
      </c>
      <c r="D5" s="5" t="s">
        <v>2</v>
      </c>
      <c r="E5" s="5" t="s">
        <v>3</v>
      </c>
    </row>
    <row r="6" spans="2:9" ht="19.5" customHeight="1" x14ac:dyDescent="0.25">
      <c r="B6" s="4">
        <v>43952</v>
      </c>
      <c r="C6" s="6">
        <v>476800</v>
      </c>
      <c r="D6" s="7">
        <v>0.25543769420336443</v>
      </c>
      <c r="E6" s="7">
        <v>0.27595442984594704</v>
      </c>
      <c r="F6" s="3"/>
    </row>
    <row r="7" spans="2:9" ht="19.5" customHeight="1" x14ac:dyDescent="0.25">
      <c r="B7" s="4">
        <v>43983</v>
      </c>
      <c r="C7" s="6">
        <v>382000</v>
      </c>
      <c r="D7" s="7">
        <v>0.20499999999999999</v>
      </c>
      <c r="E7" s="7">
        <v>0.22475389744738611</v>
      </c>
      <c r="F7" s="3"/>
    </row>
    <row r="8" spans="2:9" ht="19.5" customHeight="1" x14ac:dyDescent="0.25">
      <c r="B8" s="4">
        <v>44013</v>
      </c>
      <c r="C8" s="6">
        <v>299500</v>
      </c>
      <c r="D8" s="7">
        <v>0.16045215900567877</v>
      </c>
      <c r="E8" s="7">
        <v>0.17767813607790942</v>
      </c>
      <c r="F8" s="3"/>
    </row>
    <row r="9" spans="2:9" ht="19.5" customHeight="1" x14ac:dyDescent="0.25">
      <c r="B9" s="4">
        <v>44044</v>
      </c>
      <c r="C9" s="6">
        <v>217700</v>
      </c>
      <c r="D9" s="7">
        <v>0.11662916532733313</v>
      </c>
      <c r="E9" s="7">
        <v>0.12555183637968978</v>
      </c>
      <c r="F9" s="3"/>
    </row>
    <row r="10" spans="2:9" ht="19.5" customHeight="1" x14ac:dyDescent="0.25">
      <c r="B10" s="4">
        <v>44075</v>
      </c>
      <c r="C10" s="6">
        <v>164100</v>
      </c>
      <c r="D10" s="7">
        <v>8.7913854066216657E-2</v>
      </c>
      <c r="E10" s="7">
        <v>9.3677108179697696E-2</v>
      </c>
      <c r="F10" s="3"/>
    </row>
    <row r="11" spans="2:9" ht="19.5" customHeight="1" x14ac:dyDescent="0.25">
      <c r="B11" s="4">
        <v>44105</v>
      </c>
      <c r="C11" s="6">
        <v>133100</v>
      </c>
      <c r="D11" s="7">
        <v>7.1306118075645561E-2</v>
      </c>
      <c r="E11" s="7">
        <v>7.9055915027081161E-2</v>
      </c>
      <c r="F11" s="3"/>
    </row>
    <row r="12" spans="2:9" ht="19.5" customHeight="1" x14ac:dyDescent="0.25">
      <c r="B12" s="4">
        <v>44136</v>
      </c>
      <c r="C12" s="6">
        <v>235300</v>
      </c>
      <c r="D12" s="7">
        <v>0.1260580735026251</v>
      </c>
      <c r="E12" s="7">
        <v>0.1274396109800614</v>
      </c>
      <c r="F12" s="3"/>
    </row>
    <row r="13" spans="2:9" ht="19.5" customHeight="1" x14ac:dyDescent="0.25">
      <c r="B13" s="4">
        <v>44166</v>
      </c>
      <c r="C13" s="6">
        <v>249000</v>
      </c>
      <c r="D13" s="7">
        <v>0.1333976213436194</v>
      </c>
      <c r="E13" s="7">
        <v>0.13173172892536042</v>
      </c>
      <c r="F13" s="3"/>
    </row>
    <row r="14" spans="2:9" ht="19.5" customHeight="1" x14ac:dyDescent="0.25">
      <c r="B14" s="4">
        <v>44197</v>
      </c>
      <c r="C14" s="6">
        <v>292200</v>
      </c>
      <c r="D14" s="7">
        <v>0.15862331035231531</v>
      </c>
      <c r="E14" s="7">
        <v>0.16183426185680969</v>
      </c>
      <c r="F14" s="3"/>
    </row>
    <row r="15" spans="2:9" ht="19.5" customHeight="1" x14ac:dyDescent="0.25">
      <c r="B15" s="4">
        <v>44228</v>
      </c>
      <c r="C15" s="6">
        <v>285300</v>
      </c>
      <c r="D15" s="7">
        <v>0.159</v>
      </c>
      <c r="E15" s="7">
        <v>0.16200000000000001</v>
      </c>
      <c r="F15" s="3"/>
    </row>
    <row r="16" spans="2:9" ht="19.5" customHeight="1" x14ac:dyDescent="0.25">
      <c r="B16" s="4">
        <v>44256</v>
      </c>
      <c r="C16" s="6">
        <v>252600</v>
      </c>
      <c r="D16" s="7">
        <v>0.14099999999999999</v>
      </c>
      <c r="E16" s="7">
        <v>0.14299999999999999</v>
      </c>
      <c r="F16" s="3"/>
    </row>
    <row r="17" spans="2:2" x14ac:dyDescent="0.25">
      <c r="B17" s="2"/>
    </row>
    <row r="18" spans="2:2" x14ac:dyDescent="0.25">
      <c r="B18" s="2"/>
    </row>
    <row r="19" spans="2:2" x14ac:dyDescent="0.25">
      <c r="B19" s="2"/>
    </row>
    <row r="20" spans="2:2" x14ac:dyDescent="0.25">
      <c r="B20" s="2"/>
    </row>
    <row r="21" spans="2:2" x14ac:dyDescent="0.25">
      <c r="B21" s="2"/>
    </row>
  </sheetData>
  <hyperlinks>
    <hyperlink ref="I2" location="Index!A1" display="Return to Index" xr:uid="{636CFE82-294D-472D-83DA-5ED9917BB2CC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AD3F8-7F34-4857-A1B2-C53A3BE14E54}">
  <dimension ref="B2:J22"/>
  <sheetViews>
    <sheetView showGridLines="0" workbookViewId="0"/>
  </sheetViews>
  <sheetFormatPr defaultRowHeight="15" x14ac:dyDescent="0.25"/>
  <cols>
    <col min="1" max="1" width="5.42578125" customWidth="1"/>
    <col min="2" max="2" width="20.85546875" customWidth="1"/>
    <col min="3" max="6" width="12.85546875" customWidth="1"/>
  </cols>
  <sheetData>
    <row r="2" spans="2:10" ht="18.75" x14ac:dyDescent="0.3">
      <c r="B2" s="1" t="s">
        <v>10</v>
      </c>
      <c r="I2" s="73" t="s">
        <v>194</v>
      </c>
      <c r="J2" s="73"/>
    </row>
    <row r="3" spans="2:10" ht="16.5" customHeight="1" x14ac:dyDescent="0.25">
      <c r="B3" t="s">
        <v>196</v>
      </c>
    </row>
    <row r="5" spans="2:10" ht="36" customHeight="1" x14ac:dyDescent="0.25">
      <c r="B5" s="5" t="s">
        <v>11</v>
      </c>
      <c r="C5" s="35" t="s">
        <v>75</v>
      </c>
      <c r="D5" s="35" t="s">
        <v>76</v>
      </c>
      <c r="E5" s="35" t="s">
        <v>77</v>
      </c>
      <c r="F5" s="35">
        <v>44256</v>
      </c>
    </row>
    <row r="6" spans="2:10" ht="20.25" customHeight="1" x14ac:dyDescent="0.25">
      <c r="B6" s="13" t="s">
        <v>4</v>
      </c>
      <c r="C6" s="6">
        <v>58800</v>
      </c>
      <c r="D6" s="6">
        <v>37600</v>
      </c>
      <c r="E6" s="6">
        <v>15400</v>
      </c>
      <c r="F6" s="6">
        <v>31800</v>
      </c>
    </row>
    <row r="7" spans="2:10" ht="20.25" customHeight="1" x14ac:dyDescent="0.25">
      <c r="B7" s="13" t="s">
        <v>5</v>
      </c>
      <c r="C7" s="6">
        <v>132800</v>
      </c>
      <c r="D7" s="6">
        <v>85100</v>
      </c>
      <c r="E7" s="6">
        <v>39500</v>
      </c>
      <c r="F7" s="6">
        <v>71000</v>
      </c>
    </row>
    <row r="8" spans="2:10" ht="20.25" customHeight="1" x14ac:dyDescent="0.25">
      <c r="B8" s="13" t="s">
        <v>56</v>
      </c>
      <c r="C8" s="6">
        <v>201300</v>
      </c>
      <c r="D8" s="6">
        <v>124400</v>
      </c>
      <c r="E8" s="6">
        <v>53900</v>
      </c>
      <c r="F8" s="6">
        <v>105600</v>
      </c>
    </row>
    <row r="9" spans="2:10" ht="20.25" customHeight="1" x14ac:dyDescent="0.25">
      <c r="B9" s="13" t="s">
        <v>7</v>
      </c>
      <c r="C9" s="6">
        <v>83900</v>
      </c>
      <c r="D9" s="6">
        <v>52400</v>
      </c>
      <c r="E9" s="6">
        <v>24300</v>
      </c>
      <c r="F9" s="6">
        <v>44200</v>
      </c>
    </row>
    <row r="10" spans="2:10" ht="20.25" customHeight="1" x14ac:dyDescent="0.25">
      <c r="B10" s="8" t="s">
        <v>8</v>
      </c>
      <c r="C10" s="9">
        <v>476800</v>
      </c>
      <c r="D10" s="9">
        <v>299500</v>
      </c>
      <c r="E10" s="9">
        <v>133100</v>
      </c>
      <c r="F10" s="9">
        <v>252600</v>
      </c>
    </row>
    <row r="11" spans="2:10" ht="18.75" customHeight="1" x14ac:dyDescent="0.25">
      <c r="B11" s="12"/>
      <c r="C11" s="11"/>
      <c r="D11" s="11"/>
      <c r="E11" s="11"/>
      <c r="F11" s="11"/>
    </row>
    <row r="12" spans="2:10" ht="18.75" customHeight="1" x14ac:dyDescent="0.25">
      <c r="B12" s="12"/>
      <c r="C12" s="11"/>
      <c r="D12" s="11"/>
      <c r="E12" s="11"/>
      <c r="F12" s="11"/>
    </row>
    <row r="13" spans="2:10" ht="36.75" customHeight="1" x14ac:dyDescent="0.25">
      <c r="B13" s="5" t="s">
        <v>9</v>
      </c>
      <c r="C13" s="35" t="s">
        <v>75</v>
      </c>
      <c r="D13" s="35" t="s">
        <v>76</v>
      </c>
      <c r="E13" s="35" t="s">
        <v>77</v>
      </c>
      <c r="F13" s="35">
        <v>44256</v>
      </c>
    </row>
    <row r="14" spans="2:10" ht="20.25" customHeight="1" x14ac:dyDescent="0.25">
      <c r="B14" s="13" t="s">
        <v>4</v>
      </c>
      <c r="C14" s="7">
        <v>0.26960110041265473</v>
      </c>
      <c r="D14" s="7">
        <v>0.17239798257679964</v>
      </c>
      <c r="E14" s="7">
        <v>7.0609812012838141E-2</v>
      </c>
      <c r="F14" s="7">
        <v>0.15244487056567593</v>
      </c>
    </row>
    <row r="15" spans="2:10" ht="20.25" customHeight="1" x14ac:dyDescent="0.25">
      <c r="B15" s="13" t="s">
        <v>5</v>
      </c>
      <c r="C15" s="7">
        <v>0.25851664395561613</v>
      </c>
      <c r="D15" s="7">
        <v>0.16566089157095581</v>
      </c>
      <c r="E15" s="7">
        <v>7.6893128284991244E-2</v>
      </c>
      <c r="F15" s="7">
        <v>0.14378290805994329</v>
      </c>
    </row>
    <row r="16" spans="2:10" ht="20.25" customHeight="1" x14ac:dyDescent="0.25">
      <c r="B16" s="13" t="s">
        <v>56</v>
      </c>
      <c r="C16" s="7">
        <v>0.24947329284917585</v>
      </c>
      <c r="D16" s="7">
        <v>0.1541702813235841</v>
      </c>
      <c r="E16" s="7">
        <v>6.6798859833932328E-2</v>
      </c>
      <c r="F16" s="7">
        <v>0.13618777405210214</v>
      </c>
    </row>
    <row r="17" spans="2:6" ht="20.25" customHeight="1" x14ac:dyDescent="0.25">
      <c r="B17" s="13" t="s">
        <v>7</v>
      </c>
      <c r="C17" s="7">
        <v>0.25587069228423298</v>
      </c>
      <c r="D17" s="7">
        <v>0.15980481854223849</v>
      </c>
      <c r="E17" s="7">
        <v>7.4107959743824336E-2</v>
      </c>
      <c r="F17" s="7">
        <v>0.14009508716323296</v>
      </c>
    </row>
    <row r="18" spans="2:6" ht="20.25" customHeight="1" x14ac:dyDescent="0.25">
      <c r="B18" s="8" t="s">
        <v>8</v>
      </c>
      <c r="C18" s="10">
        <v>0.25543769420336443</v>
      </c>
      <c r="D18" s="10">
        <v>0.16045215900567877</v>
      </c>
      <c r="E18" s="10">
        <v>7.1306118075645561E-2</v>
      </c>
      <c r="F18" s="10">
        <v>0.14099999999999999</v>
      </c>
    </row>
    <row r="19" spans="2:6" x14ac:dyDescent="0.25">
      <c r="B19" s="2"/>
    </row>
    <row r="20" spans="2:6" x14ac:dyDescent="0.25">
      <c r="B20" s="2"/>
    </row>
    <row r="21" spans="2:6" x14ac:dyDescent="0.25">
      <c r="B21" s="2"/>
    </row>
    <row r="22" spans="2:6" x14ac:dyDescent="0.25">
      <c r="B22" s="2"/>
    </row>
  </sheetData>
  <hyperlinks>
    <hyperlink ref="I2" location="Index!A1" display="Return to Index" xr:uid="{ACD03901-F304-48CB-938C-31BC21D8422E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D019F-63B6-45EB-A0F5-8E1C05187DF3}">
  <dimension ref="B2:K57"/>
  <sheetViews>
    <sheetView showGridLines="0" workbookViewId="0"/>
  </sheetViews>
  <sheetFormatPr defaultRowHeight="15" x14ac:dyDescent="0.25"/>
  <cols>
    <col min="1" max="1" width="5.5703125" customWidth="1"/>
    <col min="2" max="2" width="25.85546875" customWidth="1"/>
    <col min="3" max="3" width="14.28515625" customWidth="1"/>
    <col min="4" max="4" width="13.85546875" customWidth="1"/>
  </cols>
  <sheetData>
    <row r="2" spans="2:11" ht="18.75" x14ac:dyDescent="0.3">
      <c r="B2" s="1" t="s">
        <v>197</v>
      </c>
      <c r="C2" s="1"/>
      <c r="J2" s="73" t="s">
        <v>194</v>
      </c>
      <c r="K2" s="73"/>
    </row>
    <row r="3" spans="2:11" x14ac:dyDescent="0.25">
      <c r="B3" t="s">
        <v>196</v>
      </c>
    </row>
    <row r="5" spans="2:11" ht="18.75" x14ac:dyDescent="0.3">
      <c r="B5" s="1" t="s">
        <v>4</v>
      </c>
      <c r="C5" s="1"/>
    </row>
    <row r="7" spans="2:11" ht="33" customHeight="1" x14ac:dyDescent="0.25">
      <c r="B7" s="16" t="s">
        <v>39</v>
      </c>
      <c r="C7" s="5" t="s">
        <v>47</v>
      </c>
      <c r="D7" s="5" t="s">
        <v>40</v>
      </c>
    </row>
    <row r="8" spans="2:11" s="15" customFormat="1" ht="20.25" customHeight="1" x14ac:dyDescent="0.25">
      <c r="B8" s="17" t="s">
        <v>12</v>
      </c>
      <c r="C8" s="6">
        <v>6300</v>
      </c>
      <c r="D8" s="7">
        <v>0.15807354116706634</v>
      </c>
    </row>
    <row r="9" spans="2:11" s="15" customFormat="1" ht="20.25" customHeight="1" x14ac:dyDescent="0.25">
      <c r="B9" s="17" t="s">
        <v>13</v>
      </c>
      <c r="C9" s="6">
        <v>5300</v>
      </c>
      <c r="D9" s="7">
        <v>0.14764950072927185</v>
      </c>
    </row>
    <row r="10" spans="2:11" s="15" customFormat="1" ht="20.25" customHeight="1" x14ac:dyDescent="0.25">
      <c r="B10" s="17" t="s">
        <v>14</v>
      </c>
      <c r="C10" s="6">
        <v>6000</v>
      </c>
      <c r="D10" s="7">
        <v>0.15458460899797624</v>
      </c>
    </row>
    <row r="11" spans="2:11" s="15" customFormat="1" ht="20.25" customHeight="1" x14ac:dyDescent="0.25">
      <c r="B11" s="17" t="s">
        <v>15</v>
      </c>
      <c r="C11" s="6">
        <v>5000</v>
      </c>
      <c r="D11" s="7">
        <v>0.15734243829094099</v>
      </c>
    </row>
    <row r="12" spans="2:11" s="15" customFormat="1" ht="20.25" customHeight="1" x14ac:dyDescent="0.25">
      <c r="B12" s="17" t="s">
        <v>16</v>
      </c>
      <c r="C12" s="6">
        <v>9200</v>
      </c>
      <c r="D12" s="7">
        <v>0.14726076727325108</v>
      </c>
    </row>
    <row r="13" spans="2:11" x14ac:dyDescent="0.25">
      <c r="D13" s="3"/>
    </row>
    <row r="14" spans="2:11" x14ac:dyDescent="0.25">
      <c r="D14" s="3"/>
    </row>
    <row r="15" spans="2:11" x14ac:dyDescent="0.25">
      <c r="D15" s="3"/>
    </row>
    <row r="16" spans="2:11" x14ac:dyDescent="0.25">
      <c r="B16" s="14"/>
      <c r="C16" s="14"/>
      <c r="D16" s="3"/>
    </row>
    <row r="17" spans="2:4" x14ac:dyDescent="0.25">
      <c r="B17" s="14"/>
      <c r="C17" s="14"/>
      <c r="D17" s="3"/>
    </row>
    <row r="18" spans="2:4" x14ac:dyDescent="0.25">
      <c r="B18" s="14"/>
      <c r="C18" s="14"/>
      <c r="D18" s="3"/>
    </row>
    <row r="19" spans="2:4" ht="18.75" x14ac:dyDescent="0.3">
      <c r="B19" s="1" t="s">
        <v>5</v>
      </c>
      <c r="C19" s="1"/>
      <c r="D19" s="3"/>
    </row>
    <row r="20" spans="2:4" x14ac:dyDescent="0.25">
      <c r="B20" s="14"/>
      <c r="C20" s="14"/>
      <c r="D20" s="3"/>
    </row>
    <row r="21" spans="2:4" ht="30.75" customHeight="1" x14ac:dyDescent="0.25">
      <c r="B21" s="16" t="s">
        <v>39</v>
      </c>
      <c r="C21" s="5" t="s">
        <v>47</v>
      </c>
      <c r="D21" s="5" t="s">
        <v>40</v>
      </c>
    </row>
    <row r="22" spans="2:4" ht="20.25" customHeight="1" x14ac:dyDescent="0.25">
      <c r="B22" s="17" t="s">
        <v>17</v>
      </c>
      <c r="C22" s="6">
        <v>10400</v>
      </c>
      <c r="D22" s="7">
        <v>0.15199848235002261</v>
      </c>
    </row>
    <row r="23" spans="2:4" ht="20.25" customHeight="1" x14ac:dyDescent="0.25">
      <c r="B23" s="17" t="s">
        <v>18</v>
      </c>
      <c r="C23" s="6">
        <v>4700</v>
      </c>
      <c r="D23" s="7">
        <v>0.13455736574433239</v>
      </c>
    </row>
    <row r="24" spans="2:4" ht="20.25" customHeight="1" x14ac:dyDescent="0.25">
      <c r="B24" s="17" t="s">
        <v>19</v>
      </c>
      <c r="C24" s="6">
        <v>10800</v>
      </c>
      <c r="D24" s="7">
        <v>0.13008864479452714</v>
      </c>
    </row>
    <row r="25" spans="2:4" ht="20.25" customHeight="1" x14ac:dyDescent="0.25">
      <c r="B25" s="17" t="s">
        <v>20</v>
      </c>
      <c r="C25" s="6">
        <v>11100</v>
      </c>
      <c r="D25" s="7">
        <v>0.13137535986351842</v>
      </c>
    </row>
    <row r="26" spans="2:4" ht="20.25" customHeight="1" x14ac:dyDescent="0.25">
      <c r="B26" s="17" t="s">
        <v>21</v>
      </c>
      <c r="C26" s="6">
        <v>10000</v>
      </c>
      <c r="D26" s="7">
        <v>0.1699871029052403</v>
      </c>
    </row>
    <row r="27" spans="2:4" ht="20.25" customHeight="1" x14ac:dyDescent="0.25">
      <c r="B27" s="17" t="s">
        <v>22</v>
      </c>
      <c r="C27" s="6">
        <v>6300</v>
      </c>
      <c r="D27" s="7">
        <v>0.14302627384909614</v>
      </c>
    </row>
    <row r="28" spans="2:4" ht="20.25" customHeight="1" x14ac:dyDescent="0.25">
      <c r="B28" s="17" t="s">
        <v>23</v>
      </c>
      <c r="C28" s="6">
        <v>4000</v>
      </c>
      <c r="D28" s="7">
        <v>0.14619472946039713</v>
      </c>
    </row>
    <row r="29" spans="2:4" ht="20.25" customHeight="1" x14ac:dyDescent="0.25">
      <c r="B29" s="17" t="s">
        <v>24</v>
      </c>
      <c r="C29" s="6">
        <v>7500</v>
      </c>
      <c r="D29" s="7">
        <v>0.14034495688038995</v>
      </c>
    </row>
    <row r="30" spans="2:4" ht="20.25" customHeight="1" x14ac:dyDescent="0.25">
      <c r="B30" s="17" t="s">
        <v>25</v>
      </c>
      <c r="C30" s="6">
        <v>6200</v>
      </c>
      <c r="D30" s="7">
        <v>0.15645270354879912</v>
      </c>
    </row>
    <row r="31" spans="2:4" x14ac:dyDescent="0.25">
      <c r="D31" s="3"/>
    </row>
    <row r="32" spans="2:4" x14ac:dyDescent="0.25">
      <c r="D32" s="3"/>
    </row>
    <row r="33" spans="2:4" ht="18.75" x14ac:dyDescent="0.3">
      <c r="B33" s="1" t="s">
        <v>6</v>
      </c>
      <c r="C33" s="1"/>
      <c r="D33" s="3"/>
    </row>
    <row r="34" spans="2:4" ht="15" customHeight="1" x14ac:dyDescent="0.3">
      <c r="B34" s="1"/>
      <c r="C34" s="1"/>
      <c r="D34" s="3"/>
    </row>
    <row r="35" spans="2:4" ht="29.25" customHeight="1" x14ac:dyDescent="0.25">
      <c r="B35" s="16" t="s">
        <v>39</v>
      </c>
      <c r="C35" s="5" t="s">
        <v>47</v>
      </c>
      <c r="D35" s="5" t="s">
        <v>40</v>
      </c>
    </row>
    <row r="36" spans="2:4" ht="20.25" customHeight="1" x14ac:dyDescent="0.25">
      <c r="B36" s="17" t="s">
        <v>26</v>
      </c>
      <c r="C36" s="6">
        <v>8000</v>
      </c>
      <c r="D36" s="7">
        <v>0.1394021409115356</v>
      </c>
    </row>
    <row r="37" spans="2:4" ht="20.25" customHeight="1" x14ac:dyDescent="0.25">
      <c r="B37" s="17" t="s">
        <v>27</v>
      </c>
      <c r="C37" s="6">
        <v>9400</v>
      </c>
      <c r="D37" s="7">
        <v>0.16052393703204679</v>
      </c>
    </row>
    <row r="38" spans="2:4" ht="20.25" customHeight="1" x14ac:dyDescent="0.25">
      <c r="B38" s="17" t="s">
        <v>28</v>
      </c>
      <c r="C38" s="6">
        <v>7300</v>
      </c>
      <c r="D38" s="7">
        <v>0.13608354896959993</v>
      </c>
    </row>
    <row r="39" spans="2:4" ht="20.25" customHeight="1" x14ac:dyDescent="0.25">
      <c r="B39" s="17" t="s">
        <v>29</v>
      </c>
      <c r="C39" s="6">
        <v>6200</v>
      </c>
      <c r="D39" s="7">
        <v>0.14038132155413324</v>
      </c>
    </row>
    <row r="40" spans="2:4" ht="20.25" customHeight="1" x14ac:dyDescent="0.25">
      <c r="B40" s="17" t="s">
        <v>44</v>
      </c>
      <c r="C40" s="6">
        <v>6700</v>
      </c>
      <c r="D40" s="7">
        <v>0.14301924765024515</v>
      </c>
    </row>
    <row r="41" spans="2:4" ht="20.25" customHeight="1" x14ac:dyDescent="0.25">
      <c r="B41" s="17" t="s">
        <v>30</v>
      </c>
      <c r="C41" s="6">
        <v>10400</v>
      </c>
      <c r="D41" s="7">
        <v>0.13310483819206428</v>
      </c>
    </row>
    <row r="42" spans="2:4" ht="20.25" customHeight="1" x14ac:dyDescent="0.25">
      <c r="B42" s="17" t="s">
        <v>31</v>
      </c>
      <c r="C42" s="6">
        <v>7100</v>
      </c>
      <c r="D42" s="7">
        <v>0.14272198401674818</v>
      </c>
    </row>
    <row r="43" spans="2:4" ht="20.25" customHeight="1" x14ac:dyDescent="0.25">
      <c r="B43" s="17" t="s">
        <v>43</v>
      </c>
      <c r="C43" s="6">
        <v>14700</v>
      </c>
      <c r="D43" s="7">
        <v>0.12022663260627497</v>
      </c>
    </row>
    <row r="44" spans="2:4" ht="20.25" customHeight="1" x14ac:dyDescent="0.25">
      <c r="B44" s="17" t="s">
        <v>32</v>
      </c>
      <c r="C44" s="6">
        <v>6000</v>
      </c>
      <c r="D44" s="7">
        <v>0.14101901854895516</v>
      </c>
    </row>
    <row r="45" spans="2:4" ht="20.25" customHeight="1" x14ac:dyDescent="0.25">
      <c r="B45" s="17" t="s">
        <v>33</v>
      </c>
      <c r="C45" s="6">
        <v>7000</v>
      </c>
      <c r="D45" s="7">
        <v>0.11331262373448792</v>
      </c>
    </row>
    <row r="46" spans="2:4" ht="20.25" customHeight="1" x14ac:dyDescent="0.25">
      <c r="B46" s="17" t="s">
        <v>34</v>
      </c>
      <c r="C46" s="6">
        <v>8000</v>
      </c>
      <c r="D46" s="7">
        <v>0.15365229676581771</v>
      </c>
    </row>
    <row r="47" spans="2:4" ht="20.25" customHeight="1" x14ac:dyDescent="0.25">
      <c r="B47" s="17" t="s">
        <v>45</v>
      </c>
      <c r="C47" s="6">
        <v>7700</v>
      </c>
      <c r="D47" s="7">
        <v>0.13197448744036525</v>
      </c>
    </row>
    <row r="48" spans="2:4" ht="20.25" customHeight="1" x14ac:dyDescent="0.25">
      <c r="B48" s="17" t="s">
        <v>35</v>
      </c>
      <c r="C48" s="6">
        <v>7100</v>
      </c>
      <c r="D48" s="7">
        <v>0.14470016075534664</v>
      </c>
    </row>
    <row r="49" spans="2:4" ht="20.25" customHeight="1" x14ac:dyDescent="0.25">
      <c r="B49" s="18"/>
      <c r="C49" s="18"/>
      <c r="D49" s="19"/>
    </row>
    <row r="50" spans="2:4" ht="20.25" customHeight="1" x14ac:dyDescent="0.3">
      <c r="B50" s="1" t="s">
        <v>7</v>
      </c>
      <c r="C50" s="1"/>
      <c r="D50" s="19"/>
    </row>
    <row r="51" spans="2:4" ht="15" customHeight="1" x14ac:dyDescent="0.25">
      <c r="B51" s="18"/>
      <c r="C51" s="18"/>
      <c r="D51" s="19"/>
    </row>
    <row r="52" spans="2:4" ht="30" customHeight="1" x14ac:dyDescent="0.25">
      <c r="B52" s="16" t="s">
        <v>39</v>
      </c>
      <c r="C52" s="5" t="s">
        <v>47</v>
      </c>
      <c r="D52" s="5" t="s">
        <v>40</v>
      </c>
    </row>
    <row r="53" spans="2:4" ht="20.25" customHeight="1" x14ac:dyDescent="0.25">
      <c r="B53" s="17" t="s">
        <v>36</v>
      </c>
      <c r="C53" s="6">
        <v>11100</v>
      </c>
      <c r="D53" s="7">
        <v>0.13201992753623187</v>
      </c>
    </row>
    <row r="54" spans="2:4" ht="20.25" customHeight="1" x14ac:dyDescent="0.25">
      <c r="B54" s="17" t="s">
        <v>37</v>
      </c>
      <c r="C54" s="6">
        <v>5300</v>
      </c>
      <c r="D54" s="7">
        <v>0.14270712727860202</v>
      </c>
    </row>
    <row r="55" spans="2:4" ht="20.25" customHeight="1" x14ac:dyDescent="0.25">
      <c r="B55" s="17" t="s">
        <v>38</v>
      </c>
      <c r="C55" s="6">
        <v>5100</v>
      </c>
      <c r="D55" s="7">
        <v>0.13833033622145932</v>
      </c>
    </row>
    <row r="56" spans="2:4" ht="20.25" customHeight="1" x14ac:dyDescent="0.25">
      <c r="B56" s="17" t="s">
        <v>41</v>
      </c>
      <c r="C56" s="6">
        <v>11100</v>
      </c>
      <c r="D56" s="7">
        <v>0.14555812851955161</v>
      </c>
    </row>
    <row r="57" spans="2:4" ht="20.25" customHeight="1" x14ac:dyDescent="0.25">
      <c r="B57" s="17" t="s">
        <v>42</v>
      </c>
      <c r="C57" s="6">
        <v>11600</v>
      </c>
      <c r="D57" s="7">
        <v>0.14114814995845348</v>
      </c>
    </row>
  </sheetData>
  <hyperlinks>
    <hyperlink ref="J2" location="Index!A1" display="Return to Index" xr:uid="{525B16C6-4F82-42C9-A534-F2406E9352AA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5E1F6-720F-4617-95F3-1A423A4CD359}">
  <dimension ref="B2:AA41"/>
  <sheetViews>
    <sheetView showGridLines="0" workbookViewId="0"/>
  </sheetViews>
  <sheetFormatPr defaultRowHeight="15" x14ac:dyDescent="0.25"/>
  <cols>
    <col min="1" max="1" width="5.5703125" customWidth="1"/>
    <col min="2" max="2" width="33.42578125" customWidth="1"/>
    <col min="3" max="7" width="9.85546875" customWidth="1"/>
    <col min="8" max="8" width="7.42578125" customWidth="1"/>
  </cols>
  <sheetData>
    <row r="2" spans="2:11" ht="18.75" x14ac:dyDescent="0.3">
      <c r="B2" s="1" t="s">
        <v>46</v>
      </c>
      <c r="J2" s="73" t="s">
        <v>194</v>
      </c>
      <c r="K2" s="73"/>
    </row>
    <row r="3" spans="2:11" x14ac:dyDescent="0.25">
      <c r="B3" t="s">
        <v>196</v>
      </c>
    </row>
    <row r="4" spans="2:11" x14ac:dyDescent="0.25">
      <c r="B4" t="s">
        <v>62</v>
      </c>
    </row>
    <row r="6" spans="2:11" ht="30.75" customHeight="1" x14ac:dyDescent="0.25">
      <c r="B6" s="21" t="s">
        <v>63</v>
      </c>
      <c r="C6" s="5" t="s">
        <v>4</v>
      </c>
      <c r="D6" s="5" t="s">
        <v>5</v>
      </c>
      <c r="E6" s="5" t="s">
        <v>56</v>
      </c>
      <c r="F6" s="5" t="s">
        <v>7</v>
      </c>
      <c r="G6" s="5" t="s">
        <v>8</v>
      </c>
    </row>
    <row r="7" spans="2:11" ht="20.25" customHeight="1" x14ac:dyDescent="0.25">
      <c r="B7" s="17" t="s">
        <v>61</v>
      </c>
      <c r="C7" s="7">
        <v>0.5956989247311828</v>
      </c>
      <c r="D7" s="7">
        <v>0.43388429752066116</v>
      </c>
      <c r="E7" s="7">
        <v>0.59587628865979381</v>
      </c>
      <c r="F7" s="7">
        <v>0.53125</v>
      </c>
      <c r="G7" s="7">
        <v>0.53289124668435017</v>
      </c>
    </row>
    <row r="8" spans="2:11" ht="20.25" customHeight="1" x14ac:dyDescent="0.25">
      <c r="B8" s="17" t="s">
        <v>57</v>
      </c>
      <c r="C8" s="7">
        <v>0.4664864864864865</v>
      </c>
      <c r="D8" s="7">
        <v>0.45383458646616542</v>
      </c>
      <c r="E8" s="7">
        <v>0.48366972477064218</v>
      </c>
      <c r="F8" s="7">
        <v>0.48888888888888887</v>
      </c>
      <c r="G8" s="7">
        <v>0.47388329979879273</v>
      </c>
    </row>
    <row r="9" spans="2:11" ht="20.25" customHeight="1" x14ac:dyDescent="0.25">
      <c r="B9" s="17" t="s">
        <v>48</v>
      </c>
      <c r="C9" s="7">
        <v>0.36862745098039218</v>
      </c>
      <c r="D9" s="7">
        <v>0.47499999999999998</v>
      </c>
      <c r="E9" s="7">
        <v>0.38770226537216829</v>
      </c>
      <c r="F9" s="7">
        <v>0.52121212121212124</v>
      </c>
      <c r="G9" s="7">
        <v>0.42653061224489797</v>
      </c>
    </row>
    <row r="10" spans="2:11" ht="20.25" customHeight="1" x14ac:dyDescent="0.25">
      <c r="B10" s="17" t="s">
        <v>60</v>
      </c>
      <c r="C10" s="7">
        <v>0.2035820895522388</v>
      </c>
      <c r="D10" s="7">
        <v>0.22689655172413792</v>
      </c>
      <c r="E10" s="7">
        <v>0.20200803212851406</v>
      </c>
      <c r="F10" s="7">
        <v>0.22040404040404041</v>
      </c>
      <c r="G10" s="7">
        <v>0.21189285714285713</v>
      </c>
    </row>
    <row r="11" spans="2:11" ht="20.25" customHeight="1" x14ac:dyDescent="0.25">
      <c r="B11" s="17" t="s">
        <v>58</v>
      </c>
      <c r="C11" s="7">
        <v>0.29333333333333333</v>
      </c>
      <c r="D11" s="7">
        <v>0.19033557046979865</v>
      </c>
      <c r="E11" s="7">
        <v>0.15566265060240964</v>
      </c>
      <c r="F11" s="7">
        <v>0.20470588235294118</v>
      </c>
      <c r="G11" s="7">
        <v>0.18255813953488373</v>
      </c>
    </row>
    <row r="12" spans="2:11" ht="20.25" customHeight="1" x14ac:dyDescent="0.25">
      <c r="B12" s="17" t="s">
        <v>49</v>
      </c>
      <c r="C12" s="7">
        <v>0.17023255813953489</v>
      </c>
      <c r="D12" s="7">
        <v>0.15305555555555556</v>
      </c>
      <c r="E12" s="7">
        <v>0.16208333333333333</v>
      </c>
      <c r="F12" s="7">
        <v>0.2191549295774648</v>
      </c>
      <c r="G12" s="7">
        <v>0.16897777777777778</v>
      </c>
    </row>
    <row r="13" spans="2:11" ht="20.25" customHeight="1" x14ac:dyDescent="0.25">
      <c r="B13" s="17" t="s">
        <v>50</v>
      </c>
      <c r="C13" s="7">
        <v>0.29892473118279572</v>
      </c>
      <c r="D13" s="7">
        <v>0.17190775681341719</v>
      </c>
      <c r="E13" s="7">
        <v>0.12903225806451613</v>
      </c>
      <c r="F13" s="7">
        <v>0.1376</v>
      </c>
      <c r="G13" s="7">
        <v>0.15197674418604651</v>
      </c>
    </row>
    <row r="14" spans="2:11" ht="20.25" customHeight="1" x14ac:dyDescent="0.25">
      <c r="B14" s="17" t="s">
        <v>51</v>
      </c>
      <c r="C14" s="7">
        <v>0.15320754716981133</v>
      </c>
      <c r="D14" s="7">
        <v>0.15603305785123966</v>
      </c>
      <c r="E14" s="7">
        <v>0.12666666666666668</v>
      </c>
      <c r="F14" s="7">
        <v>0.18666666666666668</v>
      </c>
      <c r="G14" s="7">
        <v>0.14731481481481482</v>
      </c>
    </row>
    <row r="15" spans="2:11" ht="20.25" customHeight="1" x14ac:dyDescent="0.25">
      <c r="B15" s="17" t="s">
        <v>59</v>
      </c>
      <c r="C15" s="7">
        <v>0.17142857142857143</v>
      </c>
      <c r="D15" s="7">
        <v>0.12955974842767295</v>
      </c>
      <c r="E15" s="7">
        <v>0.14463157894736842</v>
      </c>
      <c r="F15" s="7">
        <v>0.13190476190476191</v>
      </c>
      <c r="G15" s="7">
        <v>0.14016597510373444</v>
      </c>
    </row>
    <row r="16" spans="2:11" ht="20.25" customHeight="1" x14ac:dyDescent="0.25">
      <c r="B16" s="17" t="s">
        <v>52</v>
      </c>
      <c r="C16" s="7">
        <v>0.14634146341463414</v>
      </c>
      <c r="D16" s="7">
        <v>0.1</v>
      </c>
      <c r="E16" s="7">
        <v>0.11170984455958549</v>
      </c>
      <c r="F16" s="7">
        <v>0.13425414364640884</v>
      </c>
      <c r="G16" s="7">
        <v>0.11504073992512662</v>
      </c>
    </row>
    <row r="17" spans="2:27" ht="20.25" customHeight="1" x14ac:dyDescent="0.25">
      <c r="B17" s="17" t="s">
        <v>53</v>
      </c>
      <c r="C17" s="7">
        <v>0.12277777777777778</v>
      </c>
      <c r="D17" s="7">
        <v>8.0470588235294113E-2</v>
      </c>
      <c r="E17" s="7">
        <v>8.4647887323943669E-2</v>
      </c>
      <c r="F17" s="7">
        <v>6.2040816326530614E-2</v>
      </c>
      <c r="G17" s="7">
        <v>8.4358974358974353E-2</v>
      </c>
    </row>
    <row r="18" spans="2:27" ht="20.25" customHeight="1" x14ac:dyDescent="0.25">
      <c r="B18" s="17" t="s">
        <v>54</v>
      </c>
      <c r="C18" s="7">
        <v>0.10810810810810811</v>
      </c>
      <c r="D18" s="7">
        <v>0.10111761575306014</v>
      </c>
      <c r="E18" s="7">
        <v>4.2610450773716078E-2</v>
      </c>
      <c r="F18" s="7">
        <v>0.13996316758747698</v>
      </c>
      <c r="G18" s="7">
        <v>7.0147679324894519E-2</v>
      </c>
    </row>
    <row r="19" spans="2:27" ht="20.25" customHeight="1" x14ac:dyDescent="0.25">
      <c r="B19" s="17" t="s">
        <v>55</v>
      </c>
      <c r="C19" s="7">
        <v>4.9393939393939393E-2</v>
      </c>
      <c r="D19" s="7">
        <v>5.5409836065573773E-2</v>
      </c>
      <c r="E19" s="7">
        <v>4.6395939086294413E-2</v>
      </c>
      <c r="F19" s="7">
        <v>5.674418604651163E-2</v>
      </c>
      <c r="G19" s="7">
        <v>5.0767519466073413E-2</v>
      </c>
    </row>
    <row r="20" spans="2:27" x14ac:dyDescent="0.25">
      <c r="C20" s="3"/>
      <c r="D20" s="3"/>
      <c r="E20" s="3"/>
      <c r="F20" s="3"/>
      <c r="G20" s="3"/>
    </row>
    <row r="28" spans="2:27" ht="30" x14ac:dyDescent="0.25">
      <c r="B28" s="21" t="s">
        <v>64</v>
      </c>
      <c r="C28" s="5" t="s">
        <v>4</v>
      </c>
      <c r="D28" s="5" t="s">
        <v>5</v>
      </c>
      <c r="E28" s="5" t="s">
        <v>56</v>
      </c>
      <c r="F28" s="5" t="s">
        <v>7</v>
      </c>
      <c r="G28" s="5" t="s">
        <v>8</v>
      </c>
    </row>
    <row r="29" spans="2:27" ht="20.25" customHeight="1" x14ac:dyDescent="0.25">
      <c r="B29" s="17" t="s">
        <v>61</v>
      </c>
      <c r="C29" s="6">
        <v>2770</v>
      </c>
      <c r="D29" s="6">
        <v>5250</v>
      </c>
      <c r="E29" s="6">
        <v>8670</v>
      </c>
      <c r="F29" s="6">
        <v>3400</v>
      </c>
      <c r="G29" s="6">
        <f t="shared" ref="G29:G41" si="0">SUM(C29:F29)</f>
        <v>20090</v>
      </c>
    </row>
    <row r="30" spans="2:27" ht="20.25" customHeight="1" x14ac:dyDescent="0.25">
      <c r="B30" s="17" t="s">
        <v>57</v>
      </c>
      <c r="C30" s="6">
        <v>8630</v>
      </c>
      <c r="D30" s="6">
        <v>15090</v>
      </c>
      <c r="E30" s="6">
        <v>26360</v>
      </c>
      <c r="F30" s="6">
        <v>8800</v>
      </c>
      <c r="G30" s="6">
        <f t="shared" si="0"/>
        <v>58880</v>
      </c>
    </row>
    <row r="31" spans="2:27" ht="20.25" customHeight="1" x14ac:dyDescent="0.25">
      <c r="B31" s="17" t="s">
        <v>48</v>
      </c>
      <c r="C31" s="6">
        <v>1880</v>
      </c>
      <c r="D31" s="6">
        <v>4180</v>
      </c>
      <c r="E31" s="6">
        <v>5990</v>
      </c>
      <c r="F31" s="6">
        <v>2580</v>
      </c>
      <c r="G31" s="6">
        <f t="shared" si="0"/>
        <v>14630</v>
      </c>
      <c r="AA31" s="20"/>
    </row>
    <row r="32" spans="2:27" ht="20.25" customHeight="1" x14ac:dyDescent="0.25">
      <c r="B32" s="17" t="s">
        <v>60</v>
      </c>
      <c r="C32" s="6">
        <v>6820</v>
      </c>
      <c r="D32" s="6">
        <v>16450</v>
      </c>
      <c r="E32" s="6">
        <v>25150</v>
      </c>
      <c r="F32" s="6">
        <v>10910</v>
      </c>
      <c r="G32" s="6">
        <f t="shared" si="0"/>
        <v>59330</v>
      </c>
    </row>
    <row r="33" spans="2:7" ht="20.25" customHeight="1" x14ac:dyDescent="0.25">
      <c r="B33" s="17" t="s">
        <v>58</v>
      </c>
      <c r="C33" s="6">
        <v>2420</v>
      </c>
      <c r="D33" s="6">
        <v>7090</v>
      </c>
      <c r="E33" s="6">
        <v>9690</v>
      </c>
      <c r="F33" s="6">
        <v>4350</v>
      </c>
      <c r="G33" s="6">
        <f t="shared" si="0"/>
        <v>23550</v>
      </c>
    </row>
    <row r="34" spans="2:7" ht="20.25" customHeight="1" x14ac:dyDescent="0.25">
      <c r="B34" s="17" t="s">
        <v>49</v>
      </c>
      <c r="C34" s="6">
        <v>1830</v>
      </c>
      <c r="D34" s="6">
        <v>5510</v>
      </c>
      <c r="E34" s="6">
        <v>7780</v>
      </c>
      <c r="F34" s="6">
        <v>3890</v>
      </c>
      <c r="G34" s="6">
        <f t="shared" si="0"/>
        <v>19010</v>
      </c>
    </row>
    <row r="35" spans="2:7" ht="20.25" customHeight="1" x14ac:dyDescent="0.25">
      <c r="B35" s="17" t="s">
        <v>50</v>
      </c>
      <c r="C35" s="6">
        <v>1390</v>
      </c>
      <c r="D35" s="6">
        <v>4100</v>
      </c>
      <c r="E35" s="6">
        <v>5000</v>
      </c>
      <c r="F35" s="6">
        <v>2580</v>
      </c>
      <c r="G35" s="6">
        <f t="shared" si="0"/>
        <v>13070</v>
      </c>
    </row>
    <row r="36" spans="2:7" ht="20.25" customHeight="1" x14ac:dyDescent="0.25">
      <c r="B36" s="17" t="s">
        <v>51</v>
      </c>
      <c r="C36" s="6">
        <v>2030</v>
      </c>
      <c r="D36" s="6">
        <v>4720</v>
      </c>
      <c r="E36" s="6">
        <v>6080</v>
      </c>
      <c r="F36" s="6">
        <v>3080</v>
      </c>
      <c r="G36" s="6">
        <f t="shared" si="0"/>
        <v>15910</v>
      </c>
    </row>
    <row r="37" spans="2:7" ht="20.25" customHeight="1" x14ac:dyDescent="0.25">
      <c r="B37" s="17" t="s">
        <v>59</v>
      </c>
      <c r="C37" s="6">
        <v>2100</v>
      </c>
      <c r="D37" s="6">
        <v>5150</v>
      </c>
      <c r="E37" s="6">
        <v>6870</v>
      </c>
      <c r="F37" s="6">
        <v>2770</v>
      </c>
      <c r="G37" s="6">
        <f t="shared" si="0"/>
        <v>16890</v>
      </c>
    </row>
    <row r="38" spans="2:7" ht="20.25" customHeight="1" x14ac:dyDescent="0.25">
      <c r="B38" s="17" t="s">
        <v>52</v>
      </c>
      <c r="C38" s="6">
        <v>1650</v>
      </c>
      <c r="D38" s="6">
        <v>3590</v>
      </c>
      <c r="E38" s="6">
        <v>5390</v>
      </c>
      <c r="F38" s="6">
        <v>2430</v>
      </c>
      <c r="G38" s="6">
        <f t="shared" si="0"/>
        <v>13060</v>
      </c>
    </row>
    <row r="39" spans="2:7" ht="20.25" customHeight="1" x14ac:dyDescent="0.25">
      <c r="B39" s="17" t="s">
        <v>53</v>
      </c>
      <c r="C39" s="6">
        <v>2210</v>
      </c>
      <c r="D39" s="6">
        <v>3420</v>
      </c>
      <c r="E39" s="6">
        <v>6010</v>
      </c>
      <c r="F39" s="6">
        <v>1520</v>
      </c>
      <c r="G39" s="6">
        <f t="shared" si="0"/>
        <v>13160</v>
      </c>
    </row>
    <row r="40" spans="2:7" ht="20.25" customHeight="1" x14ac:dyDescent="0.25">
      <c r="B40" s="17" t="s">
        <v>54</v>
      </c>
      <c r="C40" s="6">
        <v>380</v>
      </c>
      <c r="D40" s="6">
        <v>950</v>
      </c>
      <c r="E40" s="6">
        <v>950</v>
      </c>
      <c r="F40" s="6">
        <v>380</v>
      </c>
      <c r="G40" s="6">
        <f t="shared" si="0"/>
        <v>2660</v>
      </c>
    </row>
    <row r="41" spans="2:7" ht="20.25" customHeight="1" x14ac:dyDescent="0.25">
      <c r="B41" s="17" t="s">
        <v>55</v>
      </c>
      <c r="C41" s="6">
        <v>1630</v>
      </c>
      <c r="D41" s="6">
        <v>3380</v>
      </c>
      <c r="E41" s="6">
        <v>4570</v>
      </c>
      <c r="F41" s="6">
        <v>1830</v>
      </c>
      <c r="G41" s="6">
        <f t="shared" si="0"/>
        <v>11410</v>
      </c>
    </row>
  </sheetData>
  <hyperlinks>
    <hyperlink ref="J2" location="Index!A1" display="Return to Index" xr:uid="{A1E4C04E-05B2-4511-B2AB-7BF72EB36AFB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36793-4102-481E-B8E2-3B68A729FFE7}">
  <dimension ref="B2:L12"/>
  <sheetViews>
    <sheetView showGridLines="0" workbookViewId="0"/>
  </sheetViews>
  <sheetFormatPr defaultRowHeight="15" x14ac:dyDescent="0.25"/>
  <cols>
    <col min="1" max="1" width="5.5703125" customWidth="1"/>
    <col min="2" max="2" width="31.85546875" customWidth="1"/>
    <col min="3" max="5" width="12.42578125" customWidth="1"/>
  </cols>
  <sheetData>
    <row r="2" spans="2:12" ht="18.75" x14ac:dyDescent="0.3">
      <c r="B2" s="1" t="s">
        <v>73</v>
      </c>
      <c r="G2" s="73" t="s">
        <v>194</v>
      </c>
      <c r="H2" s="73"/>
    </row>
    <row r="3" spans="2:12" ht="15.75" x14ac:dyDescent="0.25">
      <c r="B3" s="33" t="s">
        <v>74</v>
      </c>
    </row>
    <row r="5" spans="2:12" ht="30" customHeight="1" x14ac:dyDescent="0.25">
      <c r="B5" s="29" t="s">
        <v>8</v>
      </c>
      <c r="C5" s="21" t="s">
        <v>65</v>
      </c>
      <c r="D5" s="21" t="s">
        <v>66</v>
      </c>
      <c r="E5" s="21" t="s">
        <v>67</v>
      </c>
    </row>
    <row r="6" spans="2:12" ht="20.25" customHeight="1" x14ac:dyDescent="0.25">
      <c r="B6" s="17" t="s">
        <v>69</v>
      </c>
      <c r="C6" s="6">
        <v>253200</v>
      </c>
      <c r="D6" s="6">
        <v>252500</v>
      </c>
      <c r="E6" s="6">
        <v>252500</v>
      </c>
    </row>
    <row r="7" spans="2:12" ht="20.25" customHeight="1" x14ac:dyDescent="0.25">
      <c r="B7" s="17" t="s">
        <v>68</v>
      </c>
      <c r="C7" s="6">
        <v>194500</v>
      </c>
      <c r="D7" s="6">
        <v>174800</v>
      </c>
      <c r="E7" s="6">
        <v>164800</v>
      </c>
      <c r="H7" s="22"/>
      <c r="I7" s="22"/>
      <c r="J7" s="23"/>
      <c r="K7" s="24"/>
      <c r="L7" s="25"/>
    </row>
    <row r="8" spans="2:12" ht="20.25" customHeight="1" x14ac:dyDescent="0.25">
      <c r="B8" s="17" t="s">
        <v>71</v>
      </c>
      <c r="C8" s="26">
        <v>613.19999999999993</v>
      </c>
      <c r="D8" s="27">
        <v>478.29999999999995</v>
      </c>
      <c r="E8" s="26">
        <v>507.8</v>
      </c>
    </row>
    <row r="9" spans="2:12" ht="20.25" customHeight="1" x14ac:dyDescent="0.25">
      <c r="B9" s="17" t="s">
        <v>81</v>
      </c>
      <c r="C9" s="6">
        <v>3200</v>
      </c>
      <c r="D9" s="6">
        <v>2700</v>
      </c>
      <c r="E9" s="6">
        <v>3100</v>
      </c>
    </row>
    <row r="10" spans="2:12" ht="20.25" customHeight="1" x14ac:dyDescent="0.25">
      <c r="B10" s="17" t="s">
        <v>70</v>
      </c>
      <c r="C10" s="28">
        <v>0.77</v>
      </c>
      <c r="D10" s="28">
        <v>0.69</v>
      </c>
      <c r="E10" s="28">
        <v>0.65</v>
      </c>
    </row>
    <row r="12" spans="2:12" x14ac:dyDescent="0.25">
      <c r="B12" s="31" t="s">
        <v>72</v>
      </c>
      <c r="C12" s="32">
        <f>SUM(C8:E8)</f>
        <v>1599.3</v>
      </c>
    </row>
  </sheetData>
  <hyperlinks>
    <hyperlink ref="G2" location="Index!A1" display="Return to Index" xr:uid="{3416DB67-8141-4E06-8054-12717D0DAF0B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FFDA6-ECFC-4D1F-B2E4-37D83DEFF84D}">
  <dimension ref="B2:L44"/>
  <sheetViews>
    <sheetView showGridLines="0" workbookViewId="0"/>
  </sheetViews>
  <sheetFormatPr defaultRowHeight="15" x14ac:dyDescent="0.25"/>
  <cols>
    <col min="1" max="1" width="5.5703125" customWidth="1"/>
    <col min="2" max="2" width="31.85546875" customWidth="1"/>
    <col min="3" max="5" width="12.42578125" customWidth="1"/>
  </cols>
  <sheetData>
    <row r="2" spans="2:12" ht="18.75" x14ac:dyDescent="0.3">
      <c r="B2" s="1" t="s">
        <v>73</v>
      </c>
      <c r="G2" s="73" t="s">
        <v>194</v>
      </c>
      <c r="H2" s="73"/>
    </row>
    <row r="3" spans="2:12" ht="15.75" x14ac:dyDescent="0.25">
      <c r="B3" s="33" t="s">
        <v>74</v>
      </c>
    </row>
    <row r="5" spans="2:12" ht="30" customHeight="1" x14ac:dyDescent="0.25">
      <c r="B5" s="29" t="s">
        <v>4</v>
      </c>
      <c r="C5" s="21" t="s">
        <v>65</v>
      </c>
      <c r="D5" s="21" t="s">
        <v>66</v>
      </c>
      <c r="E5" s="21" t="s">
        <v>67</v>
      </c>
    </row>
    <row r="6" spans="2:12" ht="20.25" customHeight="1" x14ac:dyDescent="0.25">
      <c r="B6" s="17" t="s">
        <v>69</v>
      </c>
      <c r="C6" s="6">
        <v>37300</v>
      </c>
      <c r="D6" s="6">
        <v>37000</v>
      </c>
      <c r="E6" s="6">
        <v>37000</v>
      </c>
    </row>
    <row r="7" spans="2:12" ht="20.25" customHeight="1" x14ac:dyDescent="0.25">
      <c r="B7" s="17" t="s">
        <v>68</v>
      </c>
      <c r="C7" s="6">
        <v>28100</v>
      </c>
      <c r="D7" s="6">
        <v>24800</v>
      </c>
      <c r="E7" s="6">
        <v>23400</v>
      </c>
      <c r="H7" s="22"/>
      <c r="I7" s="22"/>
      <c r="J7" s="23"/>
      <c r="K7" s="24"/>
      <c r="L7" s="25"/>
    </row>
    <row r="8" spans="2:12" ht="20.25" customHeight="1" x14ac:dyDescent="0.25">
      <c r="B8" s="17" t="s">
        <v>71</v>
      </c>
      <c r="C8" s="26">
        <v>84.5</v>
      </c>
      <c r="D8" s="26">
        <v>64.599999999999994</v>
      </c>
      <c r="E8" s="26">
        <v>68.2</v>
      </c>
    </row>
    <row r="9" spans="2:12" ht="20.25" customHeight="1" x14ac:dyDescent="0.25">
      <c r="B9" s="17" t="s">
        <v>81</v>
      </c>
      <c r="C9" s="6">
        <v>3000</v>
      </c>
      <c r="D9" s="6">
        <v>2600</v>
      </c>
      <c r="E9" s="6">
        <v>2900</v>
      </c>
    </row>
    <row r="10" spans="2:12" ht="20.25" customHeight="1" x14ac:dyDescent="0.25">
      <c r="B10" s="17" t="s">
        <v>70</v>
      </c>
      <c r="C10" s="28">
        <v>0.75</v>
      </c>
      <c r="D10" s="28">
        <v>0.67</v>
      </c>
      <c r="E10" s="28">
        <v>0.63</v>
      </c>
    </row>
    <row r="12" spans="2:12" x14ac:dyDescent="0.25">
      <c r="B12" s="31" t="s">
        <v>72</v>
      </c>
      <c r="C12" s="32">
        <f>SUM(C8:E8)</f>
        <v>217.3</v>
      </c>
    </row>
    <row r="15" spans="2:12" ht="30" customHeight="1" x14ac:dyDescent="0.25">
      <c r="B15" s="29" t="s">
        <v>5</v>
      </c>
      <c r="C15" s="21" t="s">
        <v>65</v>
      </c>
      <c r="D15" s="21" t="s">
        <v>66</v>
      </c>
      <c r="E15" s="21" t="s">
        <v>67</v>
      </c>
    </row>
    <row r="16" spans="2:12" ht="20.25" customHeight="1" x14ac:dyDescent="0.25">
      <c r="B16" s="17" t="s">
        <v>69</v>
      </c>
      <c r="C16" s="6">
        <v>65900</v>
      </c>
      <c r="D16" s="6">
        <v>65700</v>
      </c>
      <c r="E16" s="6">
        <v>37000</v>
      </c>
    </row>
    <row r="17" spans="2:5" ht="20.25" customHeight="1" x14ac:dyDescent="0.25">
      <c r="B17" s="17" t="s">
        <v>68</v>
      </c>
      <c r="C17" s="6">
        <v>50600</v>
      </c>
      <c r="D17" s="6">
        <v>45500</v>
      </c>
      <c r="E17" s="6">
        <v>42700</v>
      </c>
    </row>
    <row r="18" spans="2:5" ht="20.25" customHeight="1" x14ac:dyDescent="0.25">
      <c r="B18" s="17" t="s">
        <v>71</v>
      </c>
      <c r="C18" s="26">
        <v>163.30000000000001</v>
      </c>
      <c r="D18" s="26">
        <v>127.4</v>
      </c>
      <c r="E18" s="26">
        <v>134.80000000000001</v>
      </c>
    </row>
    <row r="19" spans="2:5" ht="20.25" customHeight="1" x14ac:dyDescent="0.25">
      <c r="B19" s="17" t="s">
        <v>81</v>
      </c>
      <c r="C19" s="6">
        <v>3200</v>
      </c>
      <c r="D19" s="6">
        <v>2800</v>
      </c>
      <c r="E19" s="6">
        <v>3200</v>
      </c>
    </row>
    <row r="20" spans="2:5" ht="20.25" customHeight="1" x14ac:dyDescent="0.25">
      <c r="B20" s="17" t="s">
        <v>70</v>
      </c>
      <c r="C20" s="28">
        <v>0.77</v>
      </c>
      <c r="D20" s="28">
        <v>0.69</v>
      </c>
      <c r="E20" s="28">
        <v>0.65</v>
      </c>
    </row>
    <row r="22" spans="2:5" x14ac:dyDescent="0.25">
      <c r="B22" s="31" t="s">
        <v>72</v>
      </c>
      <c r="C22" s="32">
        <f>SUM(C18:E18)</f>
        <v>425.50000000000006</v>
      </c>
    </row>
    <row r="23" spans="2:5" x14ac:dyDescent="0.25">
      <c r="B23" s="31"/>
      <c r="C23" s="32"/>
    </row>
    <row r="25" spans="2:5" ht="30.75" customHeight="1" x14ac:dyDescent="0.25">
      <c r="B25" s="29" t="s">
        <v>56</v>
      </c>
      <c r="C25" s="21" t="s">
        <v>65</v>
      </c>
      <c r="D25" s="21" t="s">
        <v>66</v>
      </c>
      <c r="E25" s="21" t="s">
        <v>67</v>
      </c>
    </row>
    <row r="26" spans="2:5" ht="20.25" customHeight="1" x14ac:dyDescent="0.25">
      <c r="B26" s="17" t="s">
        <v>69</v>
      </c>
      <c r="C26" s="6">
        <v>106300</v>
      </c>
      <c r="D26" s="6">
        <v>106100</v>
      </c>
      <c r="E26" s="6">
        <v>106100</v>
      </c>
    </row>
    <row r="27" spans="2:5" ht="20.25" customHeight="1" x14ac:dyDescent="0.25">
      <c r="B27" s="17" t="s">
        <v>68</v>
      </c>
      <c r="C27" s="6">
        <v>81200</v>
      </c>
      <c r="D27" s="6">
        <v>72700</v>
      </c>
      <c r="E27" s="6">
        <v>68400</v>
      </c>
    </row>
    <row r="28" spans="2:5" ht="20.25" customHeight="1" x14ac:dyDescent="0.25">
      <c r="B28" s="17" t="s">
        <v>71</v>
      </c>
      <c r="C28" s="26">
        <v>253.1</v>
      </c>
      <c r="D28" s="26">
        <v>196.7</v>
      </c>
      <c r="E28" s="26">
        <v>208.6</v>
      </c>
    </row>
    <row r="29" spans="2:5" ht="20.25" customHeight="1" x14ac:dyDescent="0.25">
      <c r="B29" s="17" t="s">
        <v>81</v>
      </c>
      <c r="C29" s="6">
        <v>3100</v>
      </c>
      <c r="D29" s="6">
        <v>2700</v>
      </c>
      <c r="E29" s="6">
        <v>3000</v>
      </c>
    </row>
    <row r="30" spans="2:5" ht="20.25" customHeight="1" x14ac:dyDescent="0.25">
      <c r="B30" s="17" t="s">
        <v>70</v>
      </c>
      <c r="C30" s="28">
        <v>0.76</v>
      </c>
      <c r="D30" s="28">
        <v>0.69</v>
      </c>
      <c r="E30" s="28">
        <v>0.64</v>
      </c>
    </row>
    <row r="32" spans="2:5" x14ac:dyDescent="0.25">
      <c r="B32" s="31" t="s">
        <v>72</v>
      </c>
      <c r="C32" s="32">
        <f>SUM(C28:E28)</f>
        <v>658.4</v>
      </c>
    </row>
    <row r="33" spans="2:5" x14ac:dyDescent="0.25">
      <c r="B33" s="31"/>
      <c r="C33" s="32"/>
    </row>
    <row r="35" spans="2:5" ht="30" customHeight="1" x14ac:dyDescent="0.25">
      <c r="B35" s="29" t="s">
        <v>7</v>
      </c>
      <c r="C35" s="21" t="s">
        <v>65</v>
      </c>
      <c r="D35" s="21" t="s">
        <v>66</v>
      </c>
      <c r="E35" s="21" t="s">
        <v>67</v>
      </c>
    </row>
    <row r="36" spans="2:5" ht="20.25" customHeight="1" x14ac:dyDescent="0.25">
      <c r="B36" s="17" t="s">
        <v>69</v>
      </c>
      <c r="C36" s="6">
        <v>43700</v>
      </c>
      <c r="D36" s="6">
        <v>43700</v>
      </c>
      <c r="E36" s="6">
        <v>43700</v>
      </c>
    </row>
    <row r="37" spans="2:5" ht="20.25" customHeight="1" x14ac:dyDescent="0.25">
      <c r="B37" s="17" t="s">
        <v>68</v>
      </c>
      <c r="C37" s="6">
        <v>34600</v>
      </c>
      <c r="D37" s="6">
        <v>31800</v>
      </c>
      <c r="E37" s="6">
        <v>30300</v>
      </c>
    </row>
    <row r="38" spans="2:5" ht="20.25" customHeight="1" x14ac:dyDescent="0.25">
      <c r="B38" s="17" t="s">
        <v>71</v>
      </c>
      <c r="C38" s="26">
        <v>112.3</v>
      </c>
      <c r="D38" s="26">
        <v>89.6</v>
      </c>
      <c r="E38" s="26">
        <v>96.2</v>
      </c>
    </row>
    <row r="39" spans="2:5" ht="20.25" customHeight="1" x14ac:dyDescent="0.25">
      <c r="B39" s="17" t="s">
        <v>81</v>
      </c>
      <c r="C39" s="6">
        <v>3200</v>
      </c>
      <c r="D39" s="6">
        <v>2800</v>
      </c>
      <c r="E39" s="6">
        <v>3200</v>
      </c>
    </row>
    <row r="40" spans="2:5" ht="20.25" customHeight="1" x14ac:dyDescent="0.25">
      <c r="B40" s="17" t="s">
        <v>70</v>
      </c>
      <c r="C40" s="28">
        <v>0.79</v>
      </c>
      <c r="D40" s="28">
        <v>0.73</v>
      </c>
      <c r="E40" s="28">
        <v>0.69</v>
      </c>
    </row>
    <row r="42" spans="2:5" x14ac:dyDescent="0.25">
      <c r="B42" s="31" t="s">
        <v>72</v>
      </c>
      <c r="C42" s="32">
        <f>SUM(C38:E38)</f>
        <v>298.09999999999997</v>
      </c>
    </row>
    <row r="44" spans="2:5" x14ac:dyDescent="0.25">
      <c r="C44" s="30"/>
    </row>
  </sheetData>
  <hyperlinks>
    <hyperlink ref="G2" location="Index!A1" display="Return to Index" xr:uid="{2FCD1C28-DC0C-4EE3-B5F6-A59A02DCDB5C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D74DC-CB4D-4FC8-B17F-AC347000255D}">
  <dimension ref="B2:I61"/>
  <sheetViews>
    <sheetView showGridLines="0" workbookViewId="0"/>
  </sheetViews>
  <sheetFormatPr defaultRowHeight="15" x14ac:dyDescent="0.25"/>
  <cols>
    <col min="1" max="1" width="5.5703125" customWidth="1"/>
    <col min="2" max="2" width="23.7109375" customWidth="1"/>
    <col min="3" max="3" width="12.85546875" customWidth="1"/>
    <col min="4" max="4" width="15" customWidth="1"/>
    <col min="5" max="6" width="12.85546875" customWidth="1"/>
  </cols>
  <sheetData>
    <row r="2" spans="2:9" ht="18.75" x14ac:dyDescent="0.3">
      <c r="B2" s="1" t="s">
        <v>78</v>
      </c>
      <c r="H2" s="73" t="s">
        <v>194</v>
      </c>
      <c r="I2" s="73"/>
    </row>
    <row r="3" spans="2:9" ht="15.75" x14ac:dyDescent="0.25">
      <c r="B3" s="33" t="s">
        <v>74</v>
      </c>
    </row>
    <row r="5" spans="2:9" ht="18.75" x14ac:dyDescent="0.3">
      <c r="B5" s="1" t="s">
        <v>4</v>
      </c>
    </row>
    <row r="7" spans="2:9" ht="34.5" customHeight="1" x14ac:dyDescent="0.25">
      <c r="B7" s="16" t="s">
        <v>39</v>
      </c>
      <c r="C7" s="5" t="s">
        <v>82</v>
      </c>
      <c r="D7" s="5" t="s">
        <v>79</v>
      </c>
      <c r="E7" s="5" t="s">
        <v>80</v>
      </c>
      <c r="F7" s="5" t="s">
        <v>83</v>
      </c>
    </row>
    <row r="8" spans="2:9" ht="20.25" customHeight="1" x14ac:dyDescent="0.25">
      <c r="B8" s="17" t="s">
        <v>12</v>
      </c>
      <c r="C8" s="6">
        <v>3800</v>
      </c>
      <c r="D8" s="36">
        <v>10.8</v>
      </c>
      <c r="E8" s="6">
        <v>2900</v>
      </c>
      <c r="F8" s="28">
        <v>0.66</v>
      </c>
    </row>
    <row r="9" spans="2:9" ht="20.25" customHeight="1" x14ac:dyDescent="0.25">
      <c r="B9" s="17" t="s">
        <v>13</v>
      </c>
      <c r="C9" s="6">
        <v>4400</v>
      </c>
      <c r="D9" s="36">
        <v>12.2</v>
      </c>
      <c r="E9" s="6">
        <v>2800</v>
      </c>
      <c r="F9" s="28">
        <v>0.68</v>
      </c>
    </row>
    <row r="10" spans="2:9" ht="20.25" customHeight="1" x14ac:dyDescent="0.25">
      <c r="B10" s="17" t="s">
        <v>14</v>
      </c>
      <c r="C10" s="6">
        <v>4400</v>
      </c>
      <c r="D10" s="36">
        <v>12.9</v>
      </c>
      <c r="E10" s="6">
        <v>2900</v>
      </c>
      <c r="F10" s="28">
        <v>0.64</v>
      </c>
    </row>
    <row r="11" spans="2:9" ht="20.25" customHeight="1" x14ac:dyDescent="0.25">
      <c r="B11" s="17" t="s">
        <v>15</v>
      </c>
      <c r="C11" s="6">
        <v>3900</v>
      </c>
      <c r="D11" s="36">
        <v>11.2</v>
      </c>
      <c r="E11" s="6">
        <v>2900</v>
      </c>
      <c r="F11" s="28">
        <v>0.61</v>
      </c>
    </row>
    <row r="12" spans="2:9" ht="20.25" customHeight="1" x14ac:dyDescent="0.25">
      <c r="B12" s="17" t="s">
        <v>16</v>
      </c>
      <c r="C12" s="6">
        <v>6900</v>
      </c>
      <c r="D12" s="36">
        <v>21.1</v>
      </c>
      <c r="E12" s="6">
        <v>3100</v>
      </c>
      <c r="F12" s="28">
        <v>0.59</v>
      </c>
    </row>
    <row r="13" spans="2:9" ht="21" customHeight="1" x14ac:dyDescent="0.25">
      <c r="B13" s="37" t="s">
        <v>84</v>
      </c>
      <c r="C13" s="9">
        <v>23400</v>
      </c>
      <c r="D13" s="38">
        <v>68.2</v>
      </c>
      <c r="E13" s="9">
        <v>2900</v>
      </c>
      <c r="F13" s="39">
        <v>0.63</v>
      </c>
    </row>
    <row r="19" spans="2:6" ht="18.75" x14ac:dyDescent="0.3">
      <c r="B19" s="1" t="s">
        <v>5</v>
      </c>
    </row>
    <row r="21" spans="2:6" ht="34.5" customHeight="1" x14ac:dyDescent="0.25">
      <c r="B21" s="16" t="s">
        <v>39</v>
      </c>
      <c r="C21" s="5" t="s">
        <v>82</v>
      </c>
      <c r="D21" s="5" t="s">
        <v>79</v>
      </c>
      <c r="E21" s="5" t="s">
        <v>80</v>
      </c>
      <c r="F21" s="5" t="s">
        <v>83</v>
      </c>
    </row>
    <row r="22" spans="2:6" ht="20.25" customHeight="1" x14ac:dyDescent="0.25">
      <c r="B22" s="17" t="s">
        <v>17</v>
      </c>
      <c r="C22" s="6">
        <v>5800</v>
      </c>
      <c r="D22" s="36">
        <v>18.3</v>
      </c>
      <c r="E22" s="6">
        <v>3200</v>
      </c>
      <c r="F22" s="28">
        <v>0.64</v>
      </c>
    </row>
    <row r="23" spans="2:6" ht="20.25" customHeight="1" x14ac:dyDescent="0.25">
      <c r="B23" s="17" t="s">
        <v>18</v>
      </c>
      <c r="C23" s="6">
        <v>2800</v>
      </c>
      <c r="D23" s="36">
        <v>9.4</v>
      </c>
      <c r="E23" s="6">
        <v>3300</v>
      </c>
      <c r="F23" s="28">
        <v>0.65</v>
      </c>
    </row>
    <row r="24" spans="2:6" ht="20.25" customHeight="1" x14ac:dyDescent="0.25">
      <c r="B24" s="17" t="s">
        <v>19</v>
      </c>
      <c r="C24" s="6">
        <v>5900</v>
      </c>
      <c r="D24" s="36">
        <v>18.7</v>
      </c>
      <c r="E24" s="6">
        <v>3200</v>
      </c>
      <c r="F24" s="28">
        <v>0.64</v>
      </c>
    </row>
    <row r="25" spans="2:6" ht="20.25" customHeight="1" x14ac:dyDescent="0.25">
      <c r="B25" s="17" t="s">
        <v>20</v>
      </c>
      <c r="C25" s="6">
        <v>6400</v>
      </c>
      <c r="D25" s="36">
        <v>19.899999999999999</v>
      </c>
      <c r="E25" s="6">
        <v>3100</v>
      </c>
      <c r="F25" s="28">
        <v>0.65</v>
      </c>
    </row>
    <row r="26" spans="2:6" ht="20.25" customHeight="1" x14ac:dyDescent="0.25">
      <c r="B26" s="17" t="s">
        <v>21</v>
      </c>
      <c r="C26" s="6">
        <v>6600</v>
      </c>
      <c r="D26" s="36">
        <v>21.8</v>
      </c>
      <c r="E26" s="6">
        <v>3300</v>
      </c>
      <c r="F26" s="28">
        <v>0.7</v>
      </c>
    </row>
    <row r="27" spans="2:6" ht="20.25" customHeight="1" x14ac:dyDescent="0.25">
      <c r="B27" s="17" t="s">
        <v>22</v>
      </c>
      <c r="C27" s="6">
        <v>3800</v>
      </c>
      <c r="D27" s="36">
        <v>11.9</v>
      </c>
      <c r="E27" s="6">
        <v>3100</v>
      </c>
      <c r="F27" s="28">
        <v>0.71</v>
      </c>
    </row>
    <row r="28" spans="2:6" ht="20.25" customHeight="1" x14ac:dyDescent="0.25">
      <c r="B28" s="17" t="s">
        <v>23</v>
      </c>
      <c r="C28" s="6">
        <v>2700</v>
      </c>
      <c r="D28" s="36">
        <v>8.3000000000000007</v>
      </c>
      <c r="E28" s="6">
        <v>3100</v>
      </c>
      <c r="F28" s="28">
        <v>0.63</v>
      </c>
    </row>
    <row r="29" spans="2:6" ht="20.25" customHeight="1" x14ac:dyDescent="0.25">
      <c r="B29" s="17" t="s">
        <v>24</v>
      </c>
      <c r="C29" s="6">
        <v>5300</v>
      </c>
      <c r="D29" s="36">
        <v>15.6</v>
      </c>
      <c r="E29" s="6">
        <v>2900</v>
      </c>
      <c r="F29" s="28">
        <v>0.65</v>
      </c>
    </row>
    <row r="30" spans="2:6" ht="20.25" customHeight="1" x14ac:dyDescent="0.25">
      <c r="B30" s="17" t="s">
        <v>25</v>
      </c>
      <c r="C30" s="6">
        <v>3400</v>
      </c>
      <c r="D30" s="36">
        <v>10.9</v>
      </c>
      <c r="E30" s="6">
        <v>3200</v>
      </c>
      <c r="F30" s="28">
        <v>0.61</v>
      </c>
    </row>
    <row r="31" spans="2:6" ht="21.75" customHeight="1" x14ac:dyDescent="0.25">
      <c r="B31" s="37" t="s">
        <v>84</v>
      </c>
      <c r="C31" s="9">
        <v>42700</v>
      </c>
      <c r="D31" s="38">
        <v>134.80000000000001</v>
      </c>
      <c r="E31" s="9">
        <v>3200</v>
      </c>
      <c r="F31" s="39">
        <v>0.65</v>
      </c>
    </row>
    <row r="34" spans="2:6" ht="18.75" x14ac:dyDescent="0.3">
      <c r="B34" s="1" t="s">
        <v>56</v>
      </c>
    </row>
    <row r="36" spans="2:6" ht="35.25" customHeight="1" x14ac:dyDescent="0.25">
      <c r="B36" s="16" t="s">
        <v>39</v>
      </c>
      <c r="C36" s="5" t="s">
        <v>82</v>
      </c>
      <c r="D36" s="5" t="s">
        <v>79</v>
      </c>
      <c r="E36" s="5" t="s">
        <v>80</v>
      </c>
      <c r="F36" s="5" t="s">
        <v>83</v>
      </c>
    </row>
    <row r="37" spans="2:6" ht="20.25" customHeight="1" x14ac:dyDescent="0.25">
      <c r="B37" s="17" t="s">
        <v>26</v>
      </c>
      <c r="C37" s="6">
        <v>4700</v>
      </c>
      <c r="D37" s="36">
        <v>14.3</v>
      </c>
      <c r="E37" s="6">
        <v>3000</v>
      </c>
      <c r="F37" s="28">
        <v>0.62</v>
      </c>
    </row>
    <row r="38" spans="2:6" ht="20.25" customHeight="1" x14ac:dyDescent="0.25">
      <c r="B38" s="17" t="s">
        <v>27</v>
      </c>
      <c r="C38" s="6">
        <v>5300</v>
      </c>
      <c r="D38" s="36">
        <v>15.4</v>
      </c>
      <c r="E38" s="6">
        <v>2900</v>
      </c>
      <c r="F38" s="28">
        <v>0.64</v>
      </c>
    </row>
    <row r="39" spans="2:6" ht="20.25" customHeight="1" x14ac:dyDescent="0.25">
      <c r="B39" s="17" t="s">
        <v>28</v>
      </c>
      <c r="C39" s="6">
        <v>4300</v>
      </c>
      <c r="D39" s="36">
        <v>14</v>
      </c>
      <c r="E39" s="6">
        <v>3200</v>
      </c>
      <c r="F39" s="28">
        <v>0.69</v>
      </c>
    </row>
    <row r="40" spans="2:6" ht="20.25" customHeight="1" x14ac:dyDescent="0.25">
      <c r="B40" s="17" t="s">
        <v>29</v>
      </c>
      <c r="C40" s="6">
        <v>3900</v>
      </c>
      <c r="D40" s="36">
        <v>11.2</v>
      </c>
      <c r="E40" s="6">
        <v>2800</v>
      </c>
      <c r="F40" s="28">
        <v>0.64</v>
      </c>
    </row>
    <row r="41" spans="2:6" ht="20.25" customHeight="1" x14ac:dyDescent="0.25">
      <c r="B41" s="17" t="s">
        <v>85</v>
      </c>
      <c r="C41" s="6">
        <v>4000</v>
      </c>
      <c r="D41" s="36">
        <v>11.3</v>
      </c>
      <c r="E41" s="6">
        <v>2800</v>
      </c>
      <c r="F41" s="28">
        <v>0.64</v>
      </c>
    </row>
    <row r="42" spans="2:6" ht="20.25" customHeight="1" x14ac:dyDescent="0.25">
      <c r="B42" s="17" t="s">
        <v>30</v>
      </c>
      <c r="C42" s="6">
        <v>4400</v>
      </c>
      <c r="D42" s="36">
        <v>14.1</v>
      </c>
      <c r="E42" s="6">
        <v>3200</v>
      </c>
      <c r="F42" s="28">
        <v>0.68</v>
      </c>
    </row>
    <row r="43" spans="2:6" ht="20.25" customHeight="1" x14ac:dyDescent="0.25">
      <c r="B43" s="17" t="s">
        <v>31</v>
      </c>
      <c r="C43" s="6">
        <v>6600</v>
      </c>
      <c r="D43" s="36">
        <v>20.399999999999999</v>
      </c>
      <c r="E43" s="6">
        <v>3100</v>
      </c>
      <c r="F43" s="28">
        <v>0.64</v>
      </c>
    </row>
    <row r="44" spans="2:6" ht="20.25" customHeight="1" x14ac:dyDescent="0.25">
      <c r="B44" s="17" t="s">
        <v>43</v>
      </c>
      <c r="C44" s="6">
        <v>11200</v>
      </c>
      <c r="D44" s="36">
        <v>35.4</v>
      </c>
      <c r="E44" s="6">
        <v>3200</v>
      </c>
      <c r="F44" s="28">
        <v>0.69</v>
      </c>
    </row>
    <row r="45" spans="2:6" ht="20.25" customHeight="1" x14ac:dyDescent="0.25">
      <c r="B45" s="17" t="s">
        <v>32</v>
      </c>
      <c r="C45" s="6">
        <v>4100</v>
      </c>
      <c r="D45" s="36">
        <v>13.3</v>
      </c>
      <c r="E45" s="6">
        <v>3200</v>
      </c>
      <c r="F45" s="28">
        <v>0.61</v>
      </c>
    </row>
    <row r="46" spans="2:6" ht="20.25" customHeight="1" x14ac:dyDescent="0.25">
      <c r="B46" s="17" t="s">
        <v>33</v>
      </c>
      <c r="C46" s="6">
        <v>5400</v>
      </c>
      <c r="D46" s="36">
        <v>16.7</v>
      </c>
      <c r="E46" s="6">
        <v>3100</v>
      </c>
      <c r="F46" s="28">
        <v>0.65</v>
      </c>
    </row>
    <row r="47" spans="2:6" ht="20.25" customHeight="1" x14ac:dyDescent="0.25">
      <c r="B47" s="17" t="s">
        <v>34</v>
      </c>
      <c r="C47" s="6">
        <v>5900</v>
      </c>
      <c r="D47" s="36">
        <v>16</v>
      </c>
      <c r="E47" s="6">
        <v>2700</v>
      </c>
      <c r="F47" s="28">
        <v>0.68</v>
      </c>
    </row>
    <row r="48" spans="2:6" ht="20.25" customHeight="1" x14ac:dyDescent="0.25">
      <c r="B48" s="17" t="s">
        <v>86</v>
      </c>
      <c r="C48" s="6">
        <v>4400</v>
      </c>
      <c r="D48" s="36">
        <v>13.9</v>
      </c>
      <c r="E48" s="6">
        <v>3100</v>
      </c>
      <c r="F48" s="28">
        <v>0.62</v>
      </c>
    </row>
    <row r="49" spans="2:6" ht="20.25" customHeight="1" x14ac:dyDescent="0.25">
      <c r="B49" s="17" t="s">
        <v>35</v>
      </c>
      <c r="C49" s="6">
        <v>4200</v>
      </c>
      <c r="D49" s="36">
        <v>12.6</v>
      </c>
      <c r="E49" s="6">
        <v>3000</v>
      </c>
      <c r="F49" s="28">
        <v>0.61</v>
      </c>
    </row>
    <row r="50" spans="2:6" ht="21.75" customHeight="1" x14ac:dyDescent="0.25">
      <c r="B50" s="37" t="s">
        <v>84</v>
      </c>
      <c r="C50" s="9">
        <v>68400</v>
      </c>
      <c r="D50" s="38">
        <v>208.6</v>
      </c>
      <c r="E50" s="9">
        <v>3000</v>
      </c>
      <c r="F50" s="39">
        <v>0.64</v>
      </c>
    </row>
    <row r="51" spans="2:6" ht="20.25" customHeight="1" x14ac:dyDescent="0.25">
      <c r="B51" s="18"/>
      <c r="C51" s="40"/>
      <c r="D51" s="41"/>
      <c r="E51" s="40"/>
      <c r="F51" s="34"/>
    </row>
    <row r="53" spans="2:6" ht="18.75" x14ac:dyDescent="0.3">
      <c r="B53" s="1" t="s">
        <v>7</v>
      </c>
    </row>
    <row r="55" spans="2:6" ht="30" x14ac:dyDescent="0.25">
      <c r="B55" s="16" t="s">
        <v>39</v>
      </c>
      <c r="C55" s="5" t="s">
        <v>82</v>
      </c>
      <c r="D55" s="5" t="s">
        <v>79</v>
      </c>
      <c r="E55" s="5" t="s">
        <v>80</v>
      </c>
      <c r="F55" s="5" t="s">
        <v>83</v>
      </c>
    </row>
    <row r="56" spans="2:6" ht="20.25" customHeight="1" x14ac:dyDescent="0.25">
      <c r="B56" s="17" t="s">
        <v>36</v>
      </c>
      <c r="C56" s="6">
        <v>7700</v>
      </c>
      <c r="D56" s="36">
        <v>25</v>
      </c>
      <c r="E56" s="6">
        <v>3300</v>
      </c>
      <c r="F56" s="28">
        <v>0.69</v>
      </c>
    </row>
    <row r="57" spans="2:6" ht="20.25" customHeight="1" x14ac:dyDescent="0.25">
      <c r="B57" s="17" t="s">
        <v>37</v>
      </c>
      <c r="C57" s="6">
        <v>4100</v>
      </c>
      <c r="D57" s="36">
        <v>13.2</v>
      </c>
      <c r="E57" s="6">
        <v>3200</v>
      </c>
      <c r="F57" s="28">
        <v>0.71</v>
      </c>
    </row>
    <row r="58" spans="2:6" ht="20.25" customHeight="1" x14ac:dyDescent="0.25">
      <c r="B58" s="17" t="s">
        <v>38</v>
      </c>
      <c r="C58" s="6">
        <v>3300</v>
      </c>
      <c r="D58" s="36">
        <v>10.4</v>
      </c>
      <c r="E58" s="6">
        <v>3100</v>
      </c>
      <c r="F58" s="28">
        <v>0.67</v>
      </c>
    </row>
    <row r="59" spans="2:6" ht="20.25" customHeight="1" x14ac:dyDescent="0.25">
      <c r="B59" s="17" t="s">
        <v>41</v>
      </c>
      <c r="C59" s="6">
        <v>6700</v>
      </c>
      <c r="D59" s="36">
        <v>19.600000000000001</v>
      </c>
      <c r="E59" s="6">
        <v>2900</v>
      </c>
      <c r="F59" s="28">
        <v>0.69</v>
      </c>
    </row>
    <row r="60" spans="2:6" ht="20.25" customHeight="1" x14ac:dyDescent="0.25">
      <c r="B60" s="17" t="s">
        <v>42</v>
      </c>
      <c r="C60" s="6">
        <v>8500</v>
      </c>
      <c r="D60" s="36">
        <v>28</v>
      </c>
      <c r="E60" s="6">
        <v>3300</v>
      </c>
      <c r="F60" s="28">
        <v>0.72</v>
      </c>
    </row>
    <row r="61" spans="2:6" ht="21" customHeight="1" x14ac:dyDescent="0.25">
      <c r="B61" s="37" t="s">
        <v>84</v>
      </c>
      <c r="C61" s="9">
        <v>30300</v>
      </c>
      <c r="D61" s="38">
        <v>96.2</v>
      </c>
      <c r="E61" s="9">
        <v>3200</v>
      </c>
      <c r="F61" s="39">
        <v>0.69</v>
      </c>
    </row>
  </sheetData>
  <hyperlinks>
    <hyperlink ref="H2" location="Index!A1" display="Return to Index" xr:uid="{0B1621C2-36C9-4479-A5BB-4D7F8CC8F93D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D896A-FA69-4810-8492-99335584AE81}">
  <dimension ref="B2:J22"/>
  <sheetViews>
    <sheetView showGridLines="0" workbookViewId="0"/>
  </sheetViews>
  <sheetFormatPr defaultRowHeight="15" x14ac:dyDescent="0.25"/>
  <cols>
    <col min="1" max="1" width="5.5703125" style="42" customWidth="1"/>
    <col min="2" max="5" width="13.42578125" style="42" customWidth="1"/>
    <col min="6" max="16384" width="9.140625" style="42"/>
  </cols>
  <sheetData>
    <row r="2" spans="2:10" ht="18.75" x14ac:dyDescent="0.3">
      <c r="B2" s="1" t="s">
        <v>90</v>
      </c>
      <c r="J2" s="73" t="s">
        <v>194</v>
      </c>
    </row>
    <row r="3" spans="2:10" ht="15.75" x14ac:dyDescent="0.25">
      <c r="B3" s="33" t="s">
        <v>190</v>
      </c>
    </row>
    <row r="4" spans="2:10" x14ac:dyDescent="0.25">
      <c r="B4" s="47" t="s">
        <v>91</v>
      </c>
    </row>
    <row r="5" spans="2:10" x14ac:dyDescent="0.25">
      <c r="B5" s="47" t="s">
        <v>92</v>
      </c>
    </row>
    <row r="6" spans="2:10" ht="30" customHeight="1" x14ac:dyDescent="0.25"/>
    <row r="7" spans="2:10" ht="36" customHeight="1" x14ac:dyDescent="0.25">
      <c r="B7" s="21" t="s">
        <v>87</v>
      </c>
      <c r="C7" s="5" t="s">
        <v>88</v>
      </c>
      <c r="D7" s="5" t="s">
        <v>8</v>
      </c>
      <c r="E7" s="5" t="s">
        <v>89</v>
      </c>
    </row>
    <row r="8" spans="2:10" ht="20.25" customHeight="1" x14ac:dyDescent="0.25">
      <c r="B8" s="44">
        <v>43831</v>
      </c>
      <c r="C8" s="45">
        <v>68495</v>
      </c>
      <c r="D8" s="46">
        <v>2.7000000000000003E-2</v>
      </c>
      <c r="E8" s="46">
        <v>2.8999999999999998E-2</v>
      </c>
    </row>
    <row r="9" spans="2:10" ht="20.25" customHeight="1" x14ac:dyDescent="0.25">
      <c r="B9" s="44">
        <v>43862</v>
      </c>
      <c r="C9" s="45">
        <v>70980</v>
      </c>
      <c r="D9" s="46">
        <v>2.7999999999999997E-2</v>
      </c>
      <c r="E9" s="46">
        <v>0.03</v>
      </c>
    </row>
    <row r="10" spans="2:10" ht="20.25" customHeight="1" x14ac:dyDescent="0.25">
      <c r="B10" s="44">
        <v>43891</v>
      </c>
      <c r="C10" s="45">
        <v>71750</v>
      </c>
      <c r="D10" s="46">
        <v>2.7999999999999997E-2</v>
      </c>
      <c r="E10" s="46">
        <v>0.03</v>
      </c>
    </row>
    <row r="11" spans="2:10" ht="20.25" customHeight="1" x14ac:dyDescent="0.25">
      <c r="B11" s="44">
        <v>43922</v>
      </c>
      <c r="C11" s="45">
        <v>125810</v>
      </c>
      <c r="D11" s="46">
        <v>4.9000000000000002E-2</v>
      </c>
      <c r="E11" s="46">
        <v>5.0999999999999997E-2</v>
      </c>
    </row>
    <row r="12" spans="2:10" ht="20.25" customHeight="1" x14ac:dyDescent="0.25">
      <c r="B12" s="44">
        <v>43952</v>
      </c>
      <c r="C12" s="45">
        <v>164125</v>
      </c>
      <c r="D12" s="46">
        <v>6.4000000000000001E-2</v>
      </c>
      <c r="E12" s="46">
        <v>6.4000000000000001E-2</v>
      </c>
    </row>
    <row r="13" spans="2:10" ht="20.25" customHeight="1" x14ac:dyDescent="0.25">
      <c r="B13" s="44">
        <v>43983</v>
      </c>
      <c r="C13" s="45">
        <v>153900</v>
      </c>
      <c r="D13" s="46">
        <v>0.06</v>
      </c>
      <c r="E13" s="46">
        <v>6.2E-2</v>
      </c>
    </row>
    <row r="14" spans="2:10" ht="20.25" customHeight="1" x14ac:dyDescent="0.25">
      <c r="B14" s="44">
        <v>44013</v>
      </c>
      <c r="C14" s="45">
        <v>157805</v>
      </c>
      <c r="D14" s="46">
        <v>6.0999999999999999E-2</v>
      </c>
      <c r="E14" s="46">
        <v>6.3E-2</v>
      </c>
    </row>
    <row r="15" spans="2:10" ht="20.25" customHeight="1" x14ac:dyDescent="0.25">
      <c r="B15" s="44">
        <v>44044</v>
      </c>
      <c r="C15" s="45">
        <v>161830</v>
      </c>
      <c r="D15" s="46">
        <v>6.3E-2</v>
      </c>
      <c r="E15" s="46">
        <v>6.4000000000000001E-2</v>
      </c>
    </row>
    <row r="16" spans="2:10" ht="20.25" customHeight="1" x14ac:dyDescent="0.25">
      <c r="B16" s="44">
        <v>44075</v>
      </c>
      <c r="C16" s="45">
        <v>159295</v>
      </c>
      <c r="D16" s="46">
        <v>6.2E-2</v>
      </c>
      <c r="E16" s="46">
        <v>6.4000000000000001E-2</v>
      </c>
    </row>
    <row r="17" spans="2:5" ht="20.25" customHeight="1" x14ac:dyDescent="0.25">
      <c r="B17" s="44">
        <v>44105</v>
      </c>
      <c r="C17" s="45">
        <v>151765</v>
      </c>
      <c r="D17" s="46">
        <v>5.9000000000000004E-2</v>
      </c>
      <c r="E17" s="46">
        <v>6.0999999999999999E-2</v>
      </c>
    </row>
    <row r="18" spans="2:5" ht="20.25" customHeight="1" x14ac:dyDescent="0.25">
      <c r="B18" s="44">
        <v>44136</v>
      </c>
      <c r="C18" s="45">
        <v>154085</v>
      </c>
      <c r="D18" s="46">
        <v>0.06</v>
      </c>
      <c r="E18" s="46">
        <v>6.2E-2</v>
      </c>
    </row>
    <row r="19" spans="2:5" ht="20.25" customHeight="1" x14ac:dyDescent="0.25">
      <c r="B19" s="44">
        <v>44166</v>
      </c>
      <c r="C19" s="45">
        <v>154265</v>
      </c>
      <c r="D19" s="46">
        <v>0.06</v>
      </c>
      <c r="E19" s="46">
        <v>6.2E-2</v>
      </c>
    </row>
    <row r="20" spans="2:5" ht="20.25" customHeight="1" x14ac:dyDescent="0.25">
      <c r="B20" s="44">
        <v>44197</v>
      </c>
      <c r="C20" s="45">
        <v>150685</v>
      </c>
      <c r="D20" s="46">
        <v>5.9000000000000004E-2</v>
      </c>
      <c r="E20" s="46">
        <v>6.0999999999999999E-2</v>
      </c>
    </row>
    <row r="21" spans="2:5" ht="20.25" customHeight="1" x14ac:dyDescent="0.25">
      <c r="B21" s="44">
        <v>44228</v>
      </c>
      <c r="C21" s="45">
        <v>158405</v>
      </c>
      <c r="D21" s="46">
        <v>6.2E-2</v>
      </c>
      <c r="E21" s="46">
        <v>6.4000000000000001E-2</v>
      </c>
    </row>
    <row r="22" spans="2:5" ht="20.25" customHeight="1" x14ac:dyDescent="0.25">
      <c r="B22" s="44">
        <v>44256</v>
      </c>
      <c r="C22" s="45">
        <v>158240</v>
      </c>
      <c r="D22" s="46">
        <v>6.2E-2</v>
      </c>
      <c r="E22" s="46">
        <v>6.5000000000000002E-2</v>
      </c>
    </row>
  </sheetData>
  <hyperlinks>
    <hyperlink ref="J2" location="Index!A1" display="Return to Index" xr:uid="{3A3D0914-7F2A-4DC9-B8A9-6E8D0BF5B22C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  <SharedWithUsers xmlns="6140e513-9c0e-4e73-9b29-9e780522eb94">
      <UserInfo>
        <DisplayName>Eleanor Clow - SELEP Communications Officer</DisplayName>
        <AccountId>21</AccountId>
        <AccountType/>
      </UserInfo>
      <UserInfo>
        <DisplayName>Helen Russell - Strategy &amp; Intelligence Manager - SELEP</DisplayName>
        <AccountId>17</AccountId>
        <AccountType/>
      </UserInfo>
      <UserInfo>
        <DisplayName>Sharon Spicer - Strategy and Intelligence Manager</DisplayName>
        <AccountId>24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E2D4498-E927-4559-A084-BA709334D6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E23B4D-1A71-462A-90D2-7E58E134419B}"/>
</file>

<file path=customXml/itemProps3.xml><?xml version="1.0" encoding="utf-8"?>
<ds:datastoreItem xmlns:ds="http://schemas.openxmlformats.org/officeDocument/2006/customXml" ds:itemID="{A5AA23E3-EA5E-42CD-902B-B473920A5DD8}">
  <ds:schemaRefs>
    <ds:schemaRef ds:uri="http://schemas.microsoft.com/office/infopath/2007/PartnerControls"/>
    <ds:schemaRef ds:uri="9dc35012-23c0-4bd0-9c43-4ae6d535e90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Index</vt:lpstr>
      <vt:lpstr>CJRS L</vt:lpstr>
      <vt:lpstr>CJRS FA</vt:lpstr>
      <vt:lpstr>CJRS LA</vt:lpstr>
      <vt:lpstr>CJRS S</vt:lpstr>
      <vt:lpstr>SEIS L</vt:lpstr>
      <vt:lpstr>SEIS FA</vt:lpstr>
      <vt:lpstr>SEIS LA</vt:lpstr>
      <vt:lpstr>CC L</vt:lpstr>
      <vt:lpstr>CC FA</vt:lpstr>
      <vt:lpstr>CC LA</vt:lpstr>
      <vt:lpstr>Grants L</vt:lpstr>
      <vt:lpstr>Grants FA</vt:lpstr>
      <vt:lpstr>Grants LA</vt:lpstr>
      <vt:lpstr>Loans L</vt:lpstr>
      <vt:lpstr>Loans FA</vt:lpstr>
      <vt:lpstr>Loans WPC</vt:lpstr>
      <vt:lpstr>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Fitzgerald -  Economic Data Analyst</dc:creator>
  <cp:lastModifiedBy>Richard Fitzgerald -  Economic Data Analyst</cp:lastModifiedBy>
  <dcterms:created xsi:type="dcterms:W3CDTF">2021-04-08T10:23:47Z</dcterms:created>
  <dcterms:modified xsi:type="dcterms:W3CDTF">2021-05-13T15:08:17Z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2021-04-08T11:41:57Z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64f99f35-1822-4d93-8da3-000028fd67b4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